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FITTI PASSIVI_per pubblicazione al 31.03.2022" sheetId="1" r:id="rId1"/>
    <sheet name="FITTI PASSIVI_per pubblicazione al 30.06.2022" sheetId="2" r:id="rId2"/>
    <sheet name="FITTI PASSIVI_per pubblicazione al 30.09.2022" sheetId="3" r:id="rId3"/>
    <sheet name="FITTI PASSIVI_per pubblicazione al 31.12.2022" sheetId="4" r:id="rId4"/>
  </sheets>
  <definedNames>
    <definedName name="_xlnm.Print_Area" localSheetId="1">'FITTI PASSIVI_per pubblicazione al 30.06.2022'!$A$1:$H$29</definedName>
    <definedName name="_xlnm.Print_Area" localSheetId="2">'FITTI PASSIVI_per pubblicazione al 30.09.2022'!$A$1:$H$29</definedName>
    <definedName name="_xlnm.Print_Area" localSheetId="0">'FITTI PASSIVI_per pubblicazione al 31.03.2022'!$A$1:$H$29</definedName>
    <definedName name="_xlnm.Print_Area" localSheetId="3">'FITTI PASSIVI_per pubblicazione al 31.12.2022'!$A$1:$H$29</definedName>
    <definedName name="Excel_BuiltIn_Print_Area" localSheetId="0">'FITTI PASSIVI_per pubblicazione al 31.03.2022'!$A$1:$H$29</definedName>
    <definedName name="Excel_BuiltIn_Print_Area" localSheetId="1">'FITTI PASSIVI_per pubblicazione al 30.06.2022'!$A$1:$H$29</definedName>
    <definedName name="Excel_BuiltIn_Print_Area" localSheetId="2">'FITTI PASSIVI_per pubblicazione al 30.09.2022'!$A$1:$H$29</definedName>
    <definedName name="Excel_BuiltIn_Print_Area" localSheetId="3">'FITTI PASSIVI_per pubblicazione al 31.12.2022'!$A$1:$H$29</definedName>
  </definedNames>
  <calcPr fullCalcOnLoad="1"/>
</workbook>
</file>

<file path=xl/sharedStrings.xml><?xml version="1.0" encoding="utf-8"?>
<sst xmlns="http://schemas.openxmlformats.org/spreadsheetml/2006/main" count="664" uniqueCount="106">
  <si>
    <t xml:space="preserve">ELENCO CANONI DI LOCAZIONE  VERSATI DAL 01.01.2022 AL 31.03.2022 - D.lgs 33 del 14.3.2013 art. 30 </t>
  </si>
  <si>
    <t>N°</t>
  </si>
  <si>
    <t>UBICAZIONE</t>
  </si>
  <si>
    <t>DESCRIZIONE IMMOBILE</t>
  </si>
  <si>
    <t>INDIRIZZO</t>
  </si>
  <si>
    <t>PROPRIETA' O AVENTE TITOLO</t>
  </si>
  <si>
    <t>ATTIVITA' IVI SVOLTA</t>
  </si>
  <si>
    <t>CONDUTTORE</t>
  </si>
  <si>
    <t>CONTRATTO</t>
  </si>
  <si>
    <t xml:space="preserve">TOT. MANDATI DI PAGAMENTO-CANONI VERSATI </t>
  </si>
  <si>
    <t>RIF.</t>
  </si>
  <si>
    <t xml:space="preserve">REP. </t>
  </si>
  <si>
    <t>ANITA</t>
  </si>
  <si>
    <t>CAMPO SPORTIVO</t>
  </si>
  <si>
    <t>Via Valle Umana</t>
  </si>
  <si>
    <t>SOELIA SPA</t>
  </si>
  <si>
    <t>COMUNE DI ARGENTA</t>
  </si>
  <si>
    <t>Rep. 10353 del 27/05/2019</t>
  </si>
  <si>
    <t>ARGENTA</t>
  </si>
  <si>
    <t xml:space="preserve">IMMOBILE IN ARGENTA ZONA INDUSTRIALE VIA L. NERVI N. 1/b </t>
  </si>
  <si>
    <t>Via Pier Luigi Nervi, n. 1/b</t>
  </si>
  <si>
    <t>SOELIA S.P.A.</t>
  </si>
  <si>
    <t>CENTRO PER ATTIVITA' MOTORIA-RICREATIVA-SOCIALE</t>
  </si>
  <si>
    <t>Rep. 10265 del 24/04/2013</t>
  </si>
  <si>
    <t xml:space="preserve">PORZIONE DI IMMOBILE IN ARGENTA VIA CIRCONVALLAZIONE N. 21/a, SEDE SETTORE CULTURA </t>
  </si>
  <si>
    <t>Via Circonvallazione, n. 21/a</t>
  </si>
  <si>
    <t>SOC. SOELIA SPA</t>
  </si>
  <si>
    <t>CULTURA SERVIZI SOCIALI ASSOCIAZIONI</t>
  </si>
  <si>
    <t>Rep. 10360 del 27/05/2019</t>
  </si>
  <si>
    <t>PALAZZETTO DELLO SPORT ARGENTA</t>
  </si>
  <si>
    <t>VIA DON MINZONI</t>
  </si>
  <si>
    <t>PARROCCHIA SAN NICOLO' DI ARGENTA</t>
  </si>
  <si>
    <t>PALAZZETTO</t>
  </si>
  <si>
    <t xml:space="preserve">COMUNE DI ARGENTA </t>
  </si>
  <si>
    <t>Rep. 10309 del 7.4.2016</t>
  </si>
  <si>
    <t>IMPIANTO SPORTIVO</t>
  </si>
  <si>
    <t>Via Napoli</t>
  </si>
  <si>
    <t>Rep. 10349 del 27/05/2019</t>
  </si>
  <si>
    <t>Via Porcari Michelangelo</t>
  </si>
  <si>
    <t>Rep. 10348 del 27/05/2019</t>
  </si>
  <si>
    <t>BOCCIODROMO, CENTRO ANZIANI</t>
  </si>
  <si>
    <t>Via del Fitto, n. 1, n. 1/a, n. 1/b, n. 1/c</t>
  </si>
  <si>
    <t>Rep. 10358 del 27/05/2019</t>
  </si>
  <si>
    <t>EX MACELLO (SEDE VALLEPEGA)</t>
  </si>
  <si>
    <t>Via Circonvallazione, n. 65</t>
  </si>
  <si>
    <t>SEDE ASSOCIAZIONI</t>
  </si>
  <si>
    <t>Rep. 10359 del 27/05/2019</t>
  </si>
  <si>
    <t>BANDO</t>
  </si>
  <si>
    <t>Via Fiorana</t>
  </si>
  <si>
    <t>Rep. 10354 del 27/05/2019</t>
  </si>
  <si>
    <t>BOCCALEONE</t>
  </si>
  <si>
    <t>Via Madonnina, n. 7/a</t>
  </si>
  <si>
    <t>Rep. 10355 del 27/05/2019</t>
  </si>
  <si>
    <t>CAMPOTTO</t>
  </si>
  <si>
    <t xml:space="preserve">EDIFICIO POLIVALENTE </t>
  </si>
  <si>
    <t>Via Cardinala, n. 21 e 23</t>
  </si>
  <si>
    <t>POSTE, MEDICO, CONSIGLIO DI PARTECIPAZIONE</t>
  </si>
  <si>
    <t>Rep. 10361 del 27/05/2019</t>
  </si>
  <si>
    <t>FILO</t>
  </si>
  <si>
    <t>Via Bindella</t>
  </si>
  <si>
    <t>Rep. 10356 del 27/05/2019</t>
  </si>
  <si>
    <t>AREA CORTILIVA IN FILO ADIACENTE ALLA SCUOLA ELEMENTARE E MATERNA</t>
  </si>
  <si>
    <t>Via II Risorgimento</t>
  </si>
  <si>
    <t>Parrocchia di S.Agata in Filo</t>
  </si>
  <si>
    <t>SPAZIO RICREATIVO SCUOLA ELEMENTARE</t>
  </si>
  <si>
    <t>Rep. 9534 del 18/02/2003</t>
  </si>
  <si>
    <t>Via Oca Pisana</t>
  </si>
  <si>
    <t>SPAZIO RICREATIVO SCUOLA MATERNA</t>
  </si>
  <si>
    <t>Rep. 9123 del 10/05/2000</t>
  </si>
  <si>
    <t>PORZIONE DEL COMPLESSO IMMOBILIARE DENOMINATO "CASA DEL POPOLO" FILO</t>
  </si>
  <si>
    <t>Via VIII Settembre 1944, n.2</t>
  </si>
  <si>
    <t xml:space="preserve">presidio  P.M. </t>
  </si>
  <si>
    <t>Rep. 10224 del 10/08/2012</t>
  </si>
  <si>
    <t>LONGASTRINO</t>
  </si>
  <si>
    <t>DELEGAZIONE COMUNALE LONGASTRINO</t>
  </si>
  <si>
    <t>P.zza del Popolo, n. 1/d</t>
  </si>
  <si>
    <t>Casa del Popolo di Longastrino Soc. Coop. A.R.L.</t>
  </si>
  <si>
    <t>SEDE DELEGAZIONE, P.M. E C.di P.</t>
  </si>
  <si>
    <t>Rep. 10064 del 28.01.2010</t>
  </si>
  <si>
    <t>O.MONACALE</t>
  </si>
  <si>
    <t>SEDE P.M.</t>
  </si>
  <si>
    <t>Via Zenzalino, n. 102/a</t>
  </si>
  <si>
    <t>B.M.-M.L. poi F.A.</t>
  </si>
  <si>
    <t>Rep. A.d.E.-Ufficio territoriale di Ferrara contratto registrato il 13/05/2020 al n. 003220-serie 3T</t>
  </si>
  <si>
    <t>Via Monti</t>
  </si>
  <si>
    <t>Rep. 10357 del 27/05/2019</t>
  </si>
  <si>
    <t>SAN BIAGIO</t>
  </si>
  <si>
    <t>Via Buriona</t>
  </si>
  <si>
    <t>Rep. 10351 del 27/05/2019</t>
  </si>
  <si>
    <t>S.BIAGIO</t>
  </si>
  <si>
    <t xml:space="preserve">UFFICIO POSTALE </t>
  </si>
  <si>
    <t>Via Giovanni Amendola, n. 21/b</t>
  </si>
  <si>
    <t>A.V.</t>
  </si>
  <si>
    <t>UFFICIO POSTALE</t>
  </si>
  <si>
    <r>
      <rPr>
        <sz val="12"/>
        <rFont val="Arial"/>
        <family val="2"/>
      </rPr>
      <t xml:space="preserve">COMUNE DI ARGENTA </t>
    </r>
    <r>
      <rPr>
        <sz val="11"/>
        <rFont val="Arial"/>
        <family val="2"/>
      </rPr>
      <t>(SUBLOCATO A POSTE ITALIANE S.P.A.)</t>
    </r>
  </si>
  <si>
    <t>Rep. 10125 del 11/04/2011</t>
  </si>
  <si>
    <t>SAN NICOLO’</t>
  </si>
  <si>
    <t>Via Parri</t>
  </si>
  <si>
    <t>Rep. 10350 del 27/05/2019</t>
  </si>
  <si>
    <t>S.M.CODIFIUME</t>
  </si>
  <si>
    <t>Via Reschiglian</t>
  </si>
  <si>
    <t>Rep. 10352 del 27/05/2019</t>
  </si>
  <si>
    <t xml:space="preserve">ELENCO CANONI DI LOCAZIONE  VERSATI DAL 01.01.2022 AL 30.06.2022 - D.lgs 33 del 14.3.2013 art. 30 </t>
  </si>
  <si>
    <t>F.A.</t>
  </si>
  <si>
    <t xml:space="preserve">ELENCO CANONI DI LOCAZIONE  VERSATI DAL 01.01.2022 AL 30.09.2022 - D.lgs 33 del 14.3.2013 art. 30 </t>
  </si>
  <si>
    <t xml:space="preserve">ELENCO CANONI DI LOCAZIONE  VERSATI DAL 01.01.2022 AL 31.12.2022 - D.lgs 33 del 14.3.2013 art. 30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</si>
</sst>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dd/mm/yyyy"/>
  </numFmts>
  <fonts count="8"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textRotation="90" wrapText="1"/>
    </xf>
    <xf numFmtId="166" fontId="4" fillId="2" borderId="1" xfId="0" applyNumberFormat="1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164" fontId="1" fillId="0" borderId="1" xfId="0" applyFont="1" applyFill="1" applyBorder="1" applyAlignment="1">
      <alignment horizontal="center" wrapText="1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3" fillId="0" borderId="2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/>
    </xf>
    <xf numFmtId="164" fontId="1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6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I8" sqref="I8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32.140625" style="1" customWidth="1"/>
    <col min="4" max="4" width="19.57421875" style="1" customWidth="1"/>
    <col min="5" max="5" width="24.57421875" style="1" customWidth="1"/>
    <col min="6" max="6" width="21.57421875" style="1" customWidth="1"/>
    <col min="7" max="7" width="17.57421875" style="1" customWidth="1"/>
    <col min="8" max="8" width="42.28125" style="1" customWidth="1"/>
    <col min="9" max="9" width="46.8515625" style="2" customWidth="1"/>
    <col min="10" max="10" width="17.421875" style="3" customWidth="1"/>
    <col min="11" max="209" width="9.00390625" style="3" customWidth="1"/>
  </cols>
  <sheetData>
    <row r="1" spans="1:9" ht="8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88.5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13</v>
      </c>
      <c r="G5" s="15" t="s">
        <v>16</v>
      </c>
      <c r="H5" s="15" t="s">
        <v>17</v>
      </c>
      <c r="I5" s="16">
        <f>1961.22</f>
        <v>1961.22</v>
      </c>
      <c r="J5" s="17"/>
    </row>
    <row r="6" spans="1:10" s="15" customFormat="1" ht="88.5" customHeight="1">
      <c r="A6" s="12">
        <v>2</v>
      </c>
      <c r="B6" s="13" t="s">
        <v>18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16</v>
      </c>
      <c r="H6" s="15" t="s">
        <v>23</v>
      </c>
      <c r="I6" s="18">
        <f>10888.5</f>
        <v>10888.5</v>
      </c>
      <c r="J6" s="17"/>
    </row>
    <row r="7" spans="1:249" s="15" customFormat="1" ht="88.5" customHeight="1">
      <c r="A7" s="12">
        <v>3</v>
      </c>
      <c r="B7" s="13" t="s">
        <v>18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16</v>
      </c>
      <c r="H7" s="15" t="s">
        <v>28</v>
      </c>
      <c r="I7" s="16">
        <f>12853.8</f>
        <v>12853.8</v>
      </c>
      <c r="J7" s="17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15" customFormat="1" ht="88.5" customHeight="1">
      <c r="A8" s="12">
        <v>4</v>
      </c>
      <c r="B8" s="13" t="s">
        <v>18</v>
      </c>
      <c r="C8" s="14" t="s">
        <v>29</v>
      </c>
      <c r="D8" s="14" t="s">
        <v>30</v>
      </c>
      <c r="E8" s="14" t="s">
        <v>31</v>
      </c>
      <c r="F8" s="15" t="s">
        <v>32</v>
      </c>
      <c r="G8" s="15" t="s">
        <v>33</v>
      </c>
      <c r="H8" s="15" t="s">
        <v>34</v>
      </c>
      <c r="I8" s="16">
        <v>0</v>
      </c>
      <c r="J8" s="17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10" s="15" customFormat="1" ht="88.5" customHeight="1">
      <c r="A9" s="12">
        <v>5</v>
      </c>
      <c r="B9" s="13" t="s">
        <v>18</v>
      </c>
      <c r="C9" s="14" t="s">
        <v>35</v>
      </c>
      <c r="D9" s="14" t="s">
        <v>36</v>
      </c>
      <c r="E9" s="14" t="s">
        <v>15</v>
      </c>
      <c r="F9" s="15" t="s">
        <v>35</v>
      </c>
      <c r="G9" s="15" t="s">
        <v>16</v>
      </c>
      <c r="H9" s="15" t="s">
        <v>37</v>
      </c>
      <c r="I9" s="16">
        <v>9342.76</v>
      </c>
      <c r="J9" s="17"/>
    </row>
    <row r="10" spans="1:10" s="15" customFormat="1" ht="88.5" customHeight="1">
      <c r="A10" s="12">
        <v>6</v>
      </c>
      <c r="B10" s="13" t="s">
        <v>18</v>
      </c>
      <c r="C10" s="14" t="s">
        <v>13</v>
      </c>
      <c r="D10" s="14" t="s">
        <v>38</v>
      </c>
      <c r="E10" s="14" t="s">
        <v>15</v>
      </c>
      <c r="F10" s="15" t="s">
        <v>13</v>
      </c>
      <c r="G10" s="15" t="s">
        <v>16</v>
      </c>
      <c r="H10" s="15" t="s">
        <v>39</v>
      </c>
      <c r="I10" s="16">
        <f>1963.87</f>
        <v>1963.87</v>
      </c>
      <c r="J10" s="17"/>
    </row>
    <row r="11" spans="1:10" s="15" customFormat="1" ht="88.5" customHeight="1">
      <c r="A11" s="12">
        <v>7</v>
      </c>
      <c r="B11" s="13" t="s">
        <v>18</v>
      </c>
      <c r="C11" s="14" t="s">
        <v>40</v>
      </c>
      <c r="D11" s="14" t="s">
        <v>41</v>
      </c>
      <c r="E11" s="14" t="s">
        <v>15</v>
      </c>
      <c r="F11" s="15" t="s">
        <v>40</v>
      </c>
      <c r="G11" s="15" t="s">
        <v>16</v>
      </c>
      <c r="H11" s="15" t="s">
        <v>42</v>
      </c>
      <c r="I11" s="20">
        <f>16993.79</f>
        <v>16993.79</v>
      </c>
      <c r="J11" s="17"/>
    </row>
    <row r="12" spans="1:10" s="15" customFormat="1" ht="88.5" customHeight="1">
      <c r="A12" s="12">
        <v>8</v>
      </c>
      <c r="B12" s="13" t="s">
        <v>18</v>
      </c>
      <c r="C12" s="14" t="s">
        <v>43</v>
      </c>
      <c r="D12" s="14" t="s">
        <v>44</v>
      </c>
      <c r="E12" s="14" t="s">
        <v>15</v>
      </c>
      <c r="F12" s="15" t="s">
        <v>45</v>
      </c>
      <c r="G12" s="15" t="s">
        <v>16</v>
      </c>
      <c r="H12" s="15" t="s">
        <v>46</v>
      </c>
      <c r="I12" s="20">
        <f>3032.65</f>
        <v>3032.65</v>
      </c>
      <c r="J12" s="17"/>
    </row>
    <row r="13" spans="1:10" s="15" customFormat="1" ht="88.5" customHeight="1">
      <c r="A13" s="12">
        <v>9</v>
      </c>
      <c r="B13" s="13" t="s">
        <v>47</v>
      </c>
      <c r="C13" s="14" t="s">
        <v>13</v>
      </c>
      <c r="D13" s="14" t="s">
        <v>48</v>
      </c>
      <c r="E13" s="14" t="s">
        <v>15</v>
      </c>
      <c r="F13" s="15" t="s">
        <v>13</v>
      </c>
      <c r="G13" s="15" t="s">
        <v>16</v>
      </c>
      <c r="H13" s="15" t="s">
        <v>49</v>
      </c>
      <c r="I13" s="16">
        <f>2208.11</f>
        <v>2208.11</v>
      </c>
      <c r="J13" s="17"/>
    </row>
    <row r="14" spans="1:10" s="15" customFormat="1" ht="88.5" customHeight="1">
      <c r="A14" s="12">
        <v>10</v>
      </c>
      <c r="B14" s="13" t="s">
        <v>50</v>
      </c>
      <c r="C14" s="14" t="s">
        <v>13</v>
      </c>
      <c r="D14" s="14" t="s">
        <v>51</v>
      </c>
      <c r="E14" s="14" t="s">
        <v>15</v>
      </c>
      <c r="F14" s="15" t="s">
        <v>13</v>
      </c>
      <c r="G14" s="15" t="s">
        <v>16</v>
      </c>
      <c r="H14" s="15" t="s">
        <v>52</v>
      </c>
      <c r="I14" s="16">
        <f>3112.65</f>
        <v>3112.65</v>
      </c>
      <c r="J14" s="17"/>
    </row>
    <row r="15" spans="1:10" s="15" customFormat="1" ht="88.5" customHeight="1">
      <c r="A15" s="12">
        <v>11</v>
      </c>
      <c r="B15" s="13" t="s">
        <v>53</v>
      </c>
      <c r="C15" s="14" t="s">
        <v>54</v>
      </c>
      <c r="D15" s="14" t="s">
        <v>55</v>
      </c>
      <c r="E15" s="14" t="s">
        <v>15</v>
      </c>
      <c r="F15" s="15" t="s">
        <v>56</v>
      </c>
      <c r="G15" s="15" t="s">
        <v>16</v>
      </c>
      <c r="H15" s="15" t="s">
        <v>57</v>
      </c>
      <c r="I15" s="18">
        <f>4432.44</f>
        <v>4432.44</v>
      </c>
      <c r="J15" s="17"/>
    </row>
    <row r="16" spans="1:10" s="15" customFormat="1" ht="88.5" customHeight="1">
      <c r="A16" s="12">
        <v>12</v>
      </c>
      <c r="B16" s="13" t="s">
        <v>58</v>
      </c>
      <c r="C16" s="14" t="s">
        <v>13</v>
      </c>
      <c r="D16" s="14" t="s">
        <v>59</v>
      </c>
      <c r="E16" s="14" t="s">
        <v>15</v>
      </c>
      <c r="F16" s="15" t="s">
        <v>13</v>
      </c>
      <c r="G16" s="15" t="s">
        <v>16</v>
      </c>
      <c r="H16" s="15" t="s">
        <v>60</v>
      </c>
      <c r="I16" s="16">
        <f>6190.83*2</f>
        <v>12381.66</v>
      </c>
      <c r="J16" s="17"/>
    </row>
    <row r="17" spans="1:10" s="15" customFormat="1" ht="88.5" customHeight="1">
      <c r="A17" s="12">
        <v>13</v>
      </c>
      <c r="B17" s="13" t="s">
        <v>58</v>
      </c>
      <c r="C17" s="14" t="s">
        <v>61</v>
      </c>
      <c r="D17" s="14" t="s">
        <v>62</v>
      </c>
      <c r="E17" s="14" t="s">
        <v>63</v>
      </c>
      <c r="F17" s="15" t="s">
        <v>64</v>
      </c>
      <c r="G17" s="15" t="s">
        <v>16</v>
      </c>
      <c r="H17" s="15" t="s">
        <v>65</v>
      </c>
      <c r="I17" s="16">
        <v>1352.32</v>
      </c>
      <c r="J17" s="17"/>
    </row>
    <row r="18" spans="1:10" s="15" customFormat="1" ht="88.5" customHeight="1">
      <c r="A18" s="12">
        <v>14</v>
      </c>
      <c r="B18" s="13" t="s">
        <v>58</v>
      </c>
      <c r="C18" s="14" t="s">
        <v>61</v>
      </c>
      <c r="D18" s="14" t="s">
        <v>66</v>
      </c>
      <c r="E18" s="14" t="s">
        <v>63</v>
      </c>
      <c r="F18" s="15" t="s">
        <v>67</v>
      </c>
      <c r="G18" s="15" t="s">
        <v>16</v>
      </c>
      <c r="H18" s="21" t="s">
        <v>68</v>
      </c>
      <c r="I18" s="16">
        <v>507.46</v>
      </c>
      <c r="J18" s="17"/>
    </row>
    <row r="19" spans="1:10" s="15" customFormat="1" ht="88.5" customHeight="1">
      <c r="A19" s="12">
        <v>15</v>
      </c>
      <c r="B19" s="13" t="s">
        <v>58</v>
      </c>
      <c r="C19" s="14" t="s">
        <v>69</v>
      </c>
      <c r="D19" s="14" t="s">
        <v>70</v>
      </c>
      <c r="E19" s="14" t="s">
        <v>15</v>
      </c>
      <c r="F19" s="15" t="s">
        <v>71</v>
      </c>
      <c r="G19" s="15" t="s">
        <v>16</v>
      </c>
      <c r="H19" s="21" t="s">
        <v>72</v>
      </c>
      <c r="I19" s="16">
        <v>0</v>
      </c>
      <c r="J19" s="17"/>
    </row>
    <row r="20" spans="1:10" s="15" customFormat="1" ht="88.5" customHeight="1">
      <c r="A20" s="12">
        <v>16</v>
      </c>
      <c r="B20" s="13" t="s">
        <v>73</v>
      </c>
      <c r="C20" s="14" t="s">
        <v>74</v>
      </c>
      <c r="D20" s="14" t="s">
        <v>75</v>
      </c>
      <c r="E20" s="14" t="s">
        <v>76</v>
      </c>
      <c r="F20" s="15" t="s">
        <v>77</v>
      </c>
      <c r="G20" s="15" t="s">
        <v>16</v>
      </c>
      <c r="H20" s="21" t="s">
        <v>78</v>
      </c>
      <c r="I20" s="16">
        <v>2029.21</v>
      </c>
      <c r="J20" s="17"/>
    </row>
    <row r="21" spans="1:10" s="15" customFormat="1" ht="88.5" customHeight="1">
      <c r="A21" s="12">
        <v>17</v>
      </c>
      <c r="B21" s="13" t="s">
        <v>79</v>
      </c>
      <c r="C21" s="14" t="s">
        <v>80</v>
      </c>
      <c r="D21" s="14" t="s">
        <v>81</v>
      </c>
      <c r="E21" s="14" t="s">
        <v>82</v>
      </c>
      <c r="F21" s="15" t="s">
        <v>71</v>
      </c>
      <c r="G21" s="15" t="s">
        <v>16</v>
      </c>
      <c r="H21" s="21" t="s">
        <v>83</v>
      </c>
      <c r="I21" s="16">
        <v>0</v>
      </c>
      <c r="J21" s="17"/>
    </row>
    <row r="22" spans="1:10" s="15" customFormat="1" ht="88.5" customHeight="1">
      <c r="A22" s="12">
        <v>18</v>
      </c>
      <c r="B22" s="13" t="s">
        <v>79</v>
      </c>
      <c r="C22" s="14" t="s">
        <v>13</v>
      </c>
      <c r="D22" s="14" t="s">
        <v>84</v>
      </c>
      <c r="E22" s="14" t="s">
        <v>15</v>
      </c>
      <c r="F22" s="15" t="s">
        <v>13</v>
      </c>
      <c r="G22" s="15" t="s">
        <v>16</v>
      </c>
      <c r="H22" s="15" t="s">
        <v>85</v>
      </c>
      <c r="I22" s="16">
        <f>3515.08</f>
        <v>3515.08</v>
      </c>
      <c r="J22" s="17"/>
    </row>
    <row r="23" spans="1:10" s="15" customFormat="1" ht="88.5" customHeight="1">
      <c r="A23" s="12">
        <v>19</v>
      </c>
      <c r="B23" s="13" t="s">
        <v>86</v>
      </c>
      <c r="C23" s="14" t="s">
        <v>13</v>
      </c>
      <c r="D23" s="14" t="s">
        <v>87</v>
      </c>
      <c r="E23" s="14" t="s">
        <v>15</v>
      </c>
      <c r="F23" s="15" t="s">
        <v>13</v>
      </c>
      <c r="G23" s="15" t="s">
        <v>16</v>
      </c>
      <c r="H23" s="15" t="s">
        <v>88</v>
      </c>
      <c r="I23" s="16">
        <v>3173.56</v>
      </c>
      <c r="J23" s="17"/>
    </row>
    <row r="24" spans="1:10" s="15" customFormat="1" ht="93" customHeight="1">
      <c r="A24" s="12">
        <v>20</v>
      </c>
      <c r="B24" s="13" t="s">
        <v>89</v>
      </c>
      <c r="C24" s="14" t="s">
        <v>90</v>
      </c>
      <c r="D24" s="14" t="s">
        <v>91</v>
      </c>
      <c r="E24" s="14" t="s">
        <v>92</v>
      </c>
      <c r="F24" s="15" t="s">
        <v>93</v>
      </c>
      <c r="G24" s="15" t="s">
        <v>94</v>
      </c>
      <c r="H24" s="15" t="s">
        <v>95</v>
      </c>
      <c r="I24" s="22">
        <v>2805</v>
      </c>
      <c r="J24" s="17"/>
    </row>
    <row r="25" spans="1:10" s="15" customFormat="1" ht="88.5" customHeight="1">
      <c r="A25" s="12">
        <v>21</v>
      </c>
      <c r="B25" s="13" t="s">
        <v>96</v>
      </c>
      <c r="C25" s="14" t="s">
        <v>13</v>
      </c>
      <c r="D25" s="14" t="s">
        <v>97</v>
      </c>
      <c r="E25" s="14" t="s">
        <v>15</v>
      </c>
      <c r="F25" s="15" t="s">
        <v>13</v>
      </c>
      <c r="G25" s="15" t="s">
        <v>16</v>
      </c>
      <c r="H25" s="15" t="s">
        <v>98</v>
      </c>
      <c r="I25" s="16">
        <f>1898.88</f>
        <v>1898.88</v>
      </c>
      <c r="J25" s="17"/>
    </row>
    <row r="26" spans="1:10" s="15" customFormat="1" ht="88.5" customHeight="1">
      <c r="A26" s="12">
        <v>22</v>
      </c>
      <c r="B26" s="13" t="s">
        <v>99</v>
      </c>
      <c r="C26" s="14" t="s">
        <v>13</v>
      </c>
      <c r="D26" s="14" t="s">
        <v>100</v>
      </c>
      <c r="E26" s="14" t="s">
        <v>15</v>
      </c>
      <c r="F26" s="15" t="s">
        <v>13</v>
      </c>
      <c r="G26" s="15" t="s">
        <v>16</v>
      </c>
      <c r="H26" s="15" t="s">
        <v>101</v>
      </c>
      <c r="I26" s="16">
        <f>7089.64</f>
        <v>7089.64</v>
      </c>
      <c r="J26" s="17"/>
    </row>
    <row r="27" ht="50.25" customHeight="1"/>
    <row r="28" ht="50.25" customHeight="1"/>
    <row r="29" spans="1:209" ht="93" customHeight="1">
      <c r="A29"/>
      <c r="B29"/>
      <c r="C29"/>
      <c r="D29"/>
      <c r="E29"/>
      <c r="F29"/>
      <c r="G29"/>
      <c r="H29"/>
      <c r="I29" s="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</row>
    <row r="30" spans="1:9" s="15" customFormat="1" ht="93" customHeight="1">
      <c r="A30" s="24"/>
      <c r="I30" s="22"/>
    </row>
    <row r="31" spans="1:9" s="26" customFormat="1" ht="88.5" customHeight="1">
      <c r="A31" s="15"/>
      <c r="B31" s="15"/>
      <c r="C31" s="15"/>
      <c r="D31" s="15"/>
      <c r="E31" s="15"/>
      <c r="F31" s="15"/>
      <c r="G31" s="15"/>
      <c r="H31" s="15"/>
      <c r="I31" s="25"/>
    </row>
    <row r="32" spans="1:9" s="26" customFormat="1" ht="88.5" customHeight="1">
      <c r="A32" s="15"/>
      <c r="B32" s="15"/>
      <c r="C32" s="15"/>
      <c r="D32" s="15"/>
      <c r="E32" s="15"/>
      <c r="F32" s="15"/>
      <c r="G32" s="15"/>
      <c r="H32" s="15"/>
      <c r="I32" s="25"/>
    </row>
    <row r="33" spans="3:9" ht="88.5" customHeight="1">
      <c r="C33" s="15"/>
      <c r="D33" s="15"/>
      <c r="E33" s="15"/>
      <c r="I33" s="25"/>
    </row>
    <row r="34" spans="1:9" s="26" customFormat="1" ht="88.5" customHeight="1">
      <c r="A34" s="15"/>
      <c r="B34" s="15"/>
      <c r="C34" s="15"/>
      <c r="D34" s="15"/>
      <c r="E34" s="15"/>
      <c r="F34" s="15"/>
      <c r="G34" s="15"/>
      <c r="H34" s="15"/>
      <c r="I34" s="25"/>
    </row>
    <row r="35" spans="1:9" s="26" customFormat="1" ht="88.5" customHeight="1">
      <c r="A35" s="15"/>
      <c r="B35" s="15"/>
      <c r="C35" s="15"/>
      <c r="D35" s="15"/>
      <c r="E35" s="15"/>
      <c r="F35" s="15"/>
      <c r="G35" s="15"/>
      <c r="H35" s="15"/>
      <c r="I35" s="22"/>
    </row>
    <row r="36" spans="1:9" s="26" customFormat="1" ht="88.5" customHeight="1">
      <c r="A36" s="15"/>
      <c r="B36" s="15"/>
      <c r="C36" s="15"/>
      <c r="D36" s="15"/>
      <c r="E36" s="15"/>
      <c r="F36" s="15"/>
      <c r="G36" s="15"/>
      <c r="H36" s="15"/>
      <c r="I36" s="22"/>
    </row>
    <row r="37" spans="3:5" ht="88.5" customHeight="1">
      <c r="C37" s="15"/>
      <c r="D37" s="15"/>
      <c r="E37" s="15"/>
    </row>
    <row r="38" spans="1:9" s="26" customFormat="1" ht="88.5" customHeight="1">
      <c r="A38" s="15"/>
      <c r="B38" s="15"/>
      <c r="C38" s="15"/>
      <c r="D38" s="15"/>
      <c r="E38" s="15"/>
      <c r="F38" s="15"/>
      <c r="G38" s="15"/>
      <c r="H38" s="15"/>
      <c r="I38" s="22"/>
    </row>
    <row r="39" spans="1:9" s="26" customFormat="1" ht="88.5" customHeight="1">
      <c r="A39" s="15"/>
      <c r="B39" s="15"/>
      <c r="C39" s="15"/>
      <c r="D39" s="15"/>
      <c r="E39" s="15"/>
      <c r="F39" s="15"/>
      <c r="G39" s="15"/>
      <c r="H39" s="15"/>
      <c r="I39" s="22"/>
    </row>
    <row r="40" spans="1:9" s="26" customFormat="1" ht="88.5" customHeight="1">
      <c r="A40" s="15"/>
      <c r="B40" s="15"/>
      <c r="C40" s="15"/>
      <c r="D40" s="15"/>
      <c r="E40" s="15"/>
      <c r="F40" s="15"/>
      <c r="G40" s="15"/>
      <c r="H40" s="15"/>
      <c r="I40" s="22"/>
    </row>
    <row r="41" spans="3:4" ht="88.5" customHeight="1">
      <c r="C41" s="15"/>
      <c r="D41" s="15"/>
    </row>
    <row r="42" spans="3:5" ht="88.5" customHeight="1">
      <c r="C42" s="15"/>
      <c r="D42" s="15"/>
      <c r="E42" s="15"/>
    </row>
    <row r="43" spans="3:5" ht="88.5" customHeight="1">
      <c r="C43" s="15"/>
      <c r="D43" s="15"/>
      <c r="E43" s="15"/>
    </row>
    <row r="44" spans="1:9" s="26" customFormat="1" ht="88.5" customHeight="1">
      <c r="A44" s="15"/>
      <c r="B44" s="15"/>
      <c r="C44" s="15"/>
      <c r="D44" s="15"/>
      <c r="E44" s="15"/>
      <c r="F44" s="15"/>
      <c r="G44" s="15"/>
      <c r="H44" s="15"/>
      <c r="I44" s="22"/>
    </row>
    <row r="45" spans="1:9" s="26" customFormat="1" ht="88.5" customHeight="1">
      <c r="A45" s="15"/>
      <c r="B45" s="15"/>
      <c r="C45" s="15"/>
      <c r="D45" s="15"/>
      <c r="E45" s="15"/>
      <c r="F45" s="15"/>
      <c r="G45" s="15"/>
      <c r="H45" s="15"/>
      <c r="I45" s="22"/>
    </row>
    <row r="46" spans="1:9" s="26" customFormat="1" ht="88.5" customHeight="1">
      <c r="A46" s="15"/>
      <c r="B46" s="15"/>
      <c r="C46" s="15"/>
      <c r="D46" s="15"/>
      <c r="E46" s="15"/>
      <c r="F46" s="15"/>
      <c r="G46" s="15"/>
      <c r="H46" s="15"/>
      <c r="I46" s="22"/>
    </row>
  </sheetData>
  <sheetProtection selectLockedCells="1" selectUnlockedCells="1"/>
  <mergeCells count="10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</mergeCells>
  <printOptions/>
  <pageMargins left="0.7875" right="0.7875" top="0.9840277777777778" bottom="0.9840277777777778" header="0.5118110236220472" footer="0.5118110236220472"/>
  <pageSetup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46"/>
  <sheetViews>
    <sheetView zoomScale="50" zoomScaleNormal="50" workbookViewId="0" topLeftCell="A1">
      <pane ySplit="4" topLeftCell="A16" activePane="bottomLeft" state="frozen"/>
      <selection pane="topLeft" activeCell="A1" sqref="A1"/>
      <selection pane="bottomLeft" activeCell="I27" sqref="I27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32.140625" style="1" customWidth="1"/>
    <col min="4" max="4" width="19.57421875" style="1" customWidth="1"/>
    <col min="5" max="5" width="24.57421875" style="1" customWidth="1"/>
    <col min="6" max="6" width="21.57421875" style="1" customWidth="1"/>
    <col min="7" max="7" width="17.57421875" style="1" customWidth="1"/>
    <col min="8" max="8" width="42.28125" style="1" customWidth="1"/>
    <col min="9" max="9" width="46.8515625" style="2" customWidth="1"/>
    <col min="10" max="10" width="17.421875" style="3" customWidth="1"/>
    <col min="11" max="209" width="9.00390625" style="3" customWidth="1"/>
  </cols>
  <sheetData>
    <row r="1" spans="1:9" ht="88.5" customHeight="1">
      <c r="A1" s="4" t="s">
        <v>102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88.5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13</v>
      </c>
      <c r="G5" s="15" t="s">
        <v>16</v>
      </c>
      <c r="H5" s="15" t="s">
        <v>17</v>
      </c>
      <c r="I5" s="16">
        <f>1961.22</f>
        <v>1961.22</v>
      </c>
      <c r="J5" s="17"/>
    </row>
    <row r="6" spans="1:10" s="15" customFormat="1" ht="88.5" customHeight="1">
      <c r="A6" s="12">
        <v>2</v>
      </c>
      <c r="B6" s="13" t="s">
        <v>18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16</v>
      </c>
      <c r="H6" s="15" t="s">
        <v>23</v>
      </c>
      <c r="I6" s="18">
        <f>10888.5</f>
        <v>10888.5</v>
      </c>
      <c r="J6" s="17"/>
    </row>
    <row r="7" spans="1:249" s="15" customFormat="1" ht="88.5" customHeight="1">
      <c r="A7" s="12">
        <v>3</v>
      </c>
      <c r="B7" s="13" t="s">
        <v>18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16</v>
      </c>
      <c r="H7" s="15" t="s">
        <v>28</v>
      </c>
      <c r="I7" s="16">
        <f>12853.8</f>
        <v>12853.8</v>
      </c>
      <c r="J7" s="17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15" customFormat="1" ht="88.5" customHeight="1">
      <c r="A8" s="12">
        <v>4</v>
      </c>
      <c r="B8" s="13" t="s">
        <v>18</v>
      </c>
      <c r="C8" s="14" t="s">
        <v>29</v>
      </c>
      <c r="D8" s="14" t="s">
        <v>30</v>
      </c>
      <c r="E8" s="14" t="s">
        <v>31</v>
      </c>
      <c r="F8" s="15" t="s">
        <v>32</v>
      </c>
      <c r="G8" s="15" t="s">
        <v>33</v>
      </c>
      <c r="H8" s="15" t="s">
        <v>34</v>
      </c>
      <c r="I8" s="16">
        <v>4930.89</v>
      </c>
      <c r="J8" s="17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10" s="15" customFormat="1" ht="88.5" customHeight="1">
      <c r="A9" s="12">
        <v>5</v>
      </c>
      <c r="B9" s="13" t="s">
        <v>18</v>
      </c>
      <c r="C9" s="14" t="s">
        <v>35</v>
      </c>
      <c r="D9" s="14" t="s">
        <v>36</v>
      </c>
      <c r="E9" s="14" t="s">
        <v>15</v>
      </c>
      <c r="F9" s="15" t="s">
        <v>35</v>
      </c>
      <c r="G9" s="15" t="s">
        <v>16</v>
      </c>
      <c r="H9" s="15" t="s">
        <v>37</v>
      </c>
      <c r="I9" s="16">
        <f>9342.76</f>
        <v>9342.76</v>
      </c>
      <c r="J9" s="17"/>
    </row>
    <row r="10" spans="1:10" s="15" customFormat="1" ht="88.5" customHeight="1">
      <c r="A10" s="12">
        <v>6</v>
      </c>
      <c r="B10" s="13" t="s">
        <v>18</v>
      </c>
      <c r="C10" s="14" t="s">
        <v>13</v>
      </c>
      <c r="D10" s="14" t="s">
        <v>38</v>
      </c>
      <c r="E10" s="14" t="s">
        <v>15</v>
      </c>
      <c r="F10" s="15" t="s">
        <v>13</v>
      </c>
      <c r="G10" s="15" t="s">
        <v>16</v>
      </c>
      <c r="H10" s="15" t="s">
        <v>39</v>
      </c>
      <c r="I10" s="16">
        <f>1963.87</f>
        <v>1963.87</v>
      </c>
      <c r="J10" s="17"/>
    </row>
    <row r="11" spans="1:10" s="15" customFormat="1" ht="88.5" customHeight="1">
      <c r="A11" s="12">
        <v>7</v>
      </c>
      <c r="B11" s="13" t="s">
        <v>18</v>
      </c>
      <c r="C11" s="14" t="s">
        <v>40</v>
      </c>
      <c r="D11" s="14" t="s">
        <v>41</v>
      </c>
      <c r="E11" s="14" t="s">
        <v>15</v>
      </c>
      <c r="F11" s="15" t="s">
        <v>40</v>
      </c>
      <c r="G11" s="15" t="s">
        <v>16</v>
      </c>
      <c r="H11" s="15" t="s">
        <v>42</v>
      </c>
      <c r="I11" s="20">
        <f>16993.79</f>
        <v>16993.79</v>
      </c>
      <c r="J11" s="17"/>
    </row>
    <row r="12" spans="1:10" s="15" customFormat="1" ht="88.5" customHeight="1">
      <c r="A12" s="12">
        <v>8</v>
      </c>
      <c r="B12" s="13" t="s">
        <v>18</v>
      </c>
      <c r="C12" s="14" t="s">
        <v>43</v>
      </c>
      <c r="D12" s="14" t="s">
        <v>44</v>
      </c>
      <c r="E12" s="14" t="s">
        <v>15</v>
      </c>
      <c r="F12" s="15" t="s">
        <v>45</v>
      </c>
      <c r="G12" s="15" t="s">
        <v>16</v>
      </c>
      <c r="H12" s="15" t="s">
        <v>46</v>
      </c>
      <c r="I12" s="20">
        <f>3032.65</f>
        <v>3032.65</v>
      </c>
      <c r="J12" s="17"/>
    </row>
    <row r="13" spans="1:10" s="15" customFormat="1" ht="88.5" customHeight="1">
      <c r="A13" s="12">
        <v>9</v>
      </c>
      <c r="B13" s="13" t="s">
        <v>47</v>
      </c>
      <c r="C13" s="14" t="s">
        <v>13</v>
      </c>
      <c r="D13" s="14" t="s">
        <v>48</v>
      </c>
      <c r="E13" s="14" t="s">
        <v>15</v>
      </c>
      <c r="F13" s="15" t="s">
        <v>13</v>
      </c>
      <c r="G13" s="15" t="s">
        <v>16</v>
      </c>
      <c r="H13" s="15" t="s">
        <v>49</v>
      </c>
      <c r="I13" s="16">
        <f>2208.11</f>
        <v>2208.11</v>
      </c>
      <c r="J13" s="17"/>
    </row>
    <row r="14" spans="1:10" s="15" customFormat="1" ht="88.5" customHeight="1">
      <c r="A14" s="12">
        <v>10</v>
      </c>
      <c r="B14" s="13" t="s">
        <v>50</v>
      </c>
      <c r="C14" s="14" t="s">
        <v>13</v>
      </c>
      <c r="D14" s="14" t="s">
        <v>51</v>
      </c>
      <c r="E14" s="14" t="s">
        <v>15</v>
      </c>
      <c r="F14" s="15" t="s">
        <v>13</v>
      </c>
      <c r="G14" s="15" t="s">
        <v>16</v>
      </c>
      <c r="H14" s="15" t="s">
        <v>52</v>
      </c>
      <c r="I14" s="16">
        <f>3112.65</f>
        <v>3112.65</v>
      </c>
      <c r="J14" s="17"/>
    </row>
    <row r="15" spans="1:10" s="15" customFormat="1" ht="88.5" customHeight="1">
      <c r="A15" s="12">
        <v>11</v>
      </c>
      <c r="B15" s="13" t="s">
        <v>53</v>
      </c>
      <c r="C15" s="14" t="s">
        <v>54</v>
      </c>
      <c r="D15" s="14" t="s">
        <v>55</v>
      </c>
      <c r="E15" s="14" t="s">
        <v>15</v>
      </c>
      <c r="F15" s="15" t="s">
        <v>56</v>
      </c>
      <c r="G15" s="15" t="s">
        <v>16</v>
      </c>
      <c r="H15" s="15" t="s">
        <v>57</v>
      </c>
      <c r="I15" s="18">
        <f>4432.44</f>
        <v>4432.44</v>
      </c>
      <c r="J15" s="17"/>
    </row>
    <row r="16" spans="1:10" s="15" customFormat="1" ht="88.5" customHeight="1">
      <c r="A16" s="12">
        <v>12</v>
      </c>
      <c r="B16" s="13" t="s">
        <v>58</v>
      </c>
      <c r="C16" s="14" t="s">
        <v>13</v>
      </c>
      <c r="D16" s="14" t="s">
        <v>59</v>
      </c>
      <c r="E16" s="14" t="s">
        <v>15</v>
      </c>
      <c r="F16" s="15" t="s">
        <v>13</v>
      </c>
      <c r="G16" s="15" t="s">
        <v>16</v>
      </c>
      <c r="H16" s="15" t="s">
        <v>60</v>
      </c>
      <c r="I16" s="16">
        <f>6190.83</f>
        <v>6190.83</v>
      </c>
      <c r="J16" s="17"/>
    </row>
    <row r="17" spans="1:10" s="15" customFormat="1" ht="88.5" customHeight="1">
      <c r="A17" s="12">
        <v>13</v>
      </c>
      <c r="B17" s="13" t="s">
        <v>58</v>
      </c>
      <c r="C17" s="14" t="s">
        <v>61</v>
      </c>
      <c r="D17" s="14" t="s">
        <v>62</v>
      </c>
      <c r="E17" s="14" t="s">
        <v>63</v>
      </c>
      <c r="F17" s="15" t="s">
        <v>64</v>
      </c>
      <c r="G17" s="15" t="s">
        <v>16</v>
      </c>
      <c r="H17" s="15" t="s">
        <v>65</v>
      </c>
      <c r="I17" s="16">
        <v>1352.32</v>
      </c>
      <c r="J17" s="17"/>
    </row>
    <row r="18" spans="1:10" s="15" customFormat="1" ht="88.5" customHeight="1">
      <c r="A18" s="12">
        <v>14</v>
      </c>
      <c r="B18" s="13" t="s">
        <v>58</v>
      </c>
      <c r="C18" s="14" t="s">
        <v>61</v>
      </c>
      <c r="D18" s="14" t="s">
        <v>66</v>
      </c>
      <c r="E18" s="14" t="s">
        <v>63</v>
      </c>
      <c r="F18" s="15" t="s">
        <v>67</v>
      </c>
      <c r="G18" s="15" t="s">
        <v>16</v>
      </c>
      <c r="H18" s="21" t="s">
        <v>68</v>
      </c>
      <c r="I18" s="16">
        <v>507.46</v>
      </c>
      <c r="J18" s="17"/>
    </row>
    <row r="19" spans="1:10" s="15" customFormat="1" ht="88.5" customHeight="1">
      <c r="A19" s="12">
        <v>15</v>
      </c>
      <c r="B19" s="13" t="s">
        <v>58</v>
      </c>
      <c r="C19" s="14" t="s">
        <v>69</v>
      </c>
      <c r="D19" s="14" t="s">
        <v>70</v>
      </c>
      <c r="E19" s="14" t="s">
        <v>15</v>
      </c>
      <c r="F19" s="15" t="s">
        <v>71</v>
      </c>
      <c r="G19" s="15" t="s">
        <v>16</v>
      </c>
      <c r="H19" s="21" t="s">
        <v>72</v>
      </c>
      <c r="I19" s="16">
        <v>4737.54</v>
      </c>
      <c r="J19" s="17"/>
    </row>
    <row r="20" spans="1:10" s="15" customFormat="1" ht="88.5" customHeight="1">
      <c r="A20" s="12">
        <v>16</v>
      </c>
      <c r="B20" s="13" t="s">
        <v>73</v>
      </c>
      <c r="C20" s="14" t="s">
        <v>74</v>
      </c>
      <c r="D20" s="14" t="s">
        <v>75</v>
      </c>
      <c r="E20" s="14" t="s">
        <v>76</v>
      </c>
      <c r="F20" s="15" t="s">
        <v>77</v>
      </c>
      <c r="G20" s="15" t="s">
        <v>16</v>
      </c>
      <c r="H20" s="21" t="s">
        <v>78</v>
      </c>
      <c r="I20" s="16">
        <f>2029.21</f>
        <v>2029.21</v>
      </c>
      <c r="J20" s="17"/>
    </row>
    <row r="21" spans="1:10" s="15" customFormat="1" ht="88.5" customHeight="1">
      <c r="A21" s="12">
        <v>17</v>
      </c>
      <c r="B21" s="13" t="s">
        <v>79</v>
      </c>
      <c r="C21" s="14" t="s">
        <v>80</v>
      </c>
      <c r="D21" s="14" t="s">
        <v>81</v>
      </c>
      <c r="E21" s="14" t="s">
        <v>103</v>
      </c>
      <c r="F21" s="15" t="s">
        <v>71</v>
      </c>
      <c r="G21" s="15" t="s">
        <v>16</v>
      </c>
      <c r="H21" s="21" t="s">
        <v>83</v>
      </c>
      <c r="I21" s="16">
        <v>1127.33</v>
      </c>
      <c r="J21" s="17"/>
    </row>
    <row r="22" spans="1:10" s="15" customFormat="1" ht="88.5" customHeight="1">
      <c r="A22" s="12">
        <v>18</v>
      </c>
      <c r="B22" s="13" t="s">
        <v>79</v>
      </c>
      <c r="C22" s="14" t="s">
        <v>13</v>
      </c>
      <c r="D22" s="14" t="s">
        <v>84</v>
      </c>
      <c r="E22" s="14" t="s">
        <v>15</v>
      </c>
      <c r="F22" s="15" t="s">
        <v>13</v>
      </c>
      <c r="G22" s="15" t="s">
        <v>16</v>
      </c>
      <c r="H22" s="15" t="s">
        <v>85</v>
      </c>
      <c r="I22" s="16">
        <f>3515.08</f>
        <v>3515.08</v>
      </c>
      <c r="J22" s="17"/>
    </row>
    <row r="23" spans="1:10" s="15" customFormat="1" ht="88.5" customHeight="1">
      <c r="A23" s="12">
        <v>19</v>
      </c>
      <c r="B23" s="13" t="s">
        <v>86</v>
      </c>
      <c r="C23" s="14" t="s">
        <v>13</v>
      </c>
      <c r="D23" s="14" t="s">
        <v>87</v>
      </c>
      <c r="E23" s="14" t="s">
        <v>15</v>
      </c>
      <c r="F23" s="15" t="s">
        <v>13</v>
      </c>
      <c r="G23" s="15" t="s">
        <v>16</v>
      </c>
      <c r="H23" s="15" t="s">
        <v>88</v>
      </c>
      <c r="I23" s="16">
        <f>3173.56</f>
        <v>3173.56</v>
      </c>
      <c r="J23" s="17"/>
    </row>
    <row r="24" spans="1:10" s="15" customFormat="1" ht="93" customHeight="1">
      <c r="A24" s="12">
        <v>20</v>
      </c>
      <c r="B24" s="13" t="s">
        <v>89</v>
      </c>
      <c r="C24" s="14" t="s">
        <v>90</v>
      </c>
      <c r="D24" s="14" t="s">
        <v>91</v>
      </c>
      <c r="E24" s="14" t="s">
        <v>92</v>
      </c>
      <c r="F24" s="15" t="s">
        <v>93</v>
      </c>
      <c r="G24" s="15" t="s">
        <v>94</v>
      </c>
      <c r="H24" s="15" t="s">
        <v>95</v>
      </c>
      <c r="I24" s="22">
        <f>2805</f>
        <v>2805</v>
      </c>
      <c r="J24" s="17"/>
    </row>
    <row r="25" spans="1:10" s="15" customFormat="1" ht="88.5" customHeight="1">
      <c r="A25" s="12">
        <v>21</v>
      </c>
      <c r="B25" s="13" t="s">
        <v>96</v>
      </c>
      <c r="C25" s="14" t="s">
        <v>13</v>
      </c>
      <c r="D25" s="14" t="s">
        <v>97</v>
      </c>
      <c r="E25" s="14" t="s">
        <v>15</v>
      </c>
      <c r="F25" s="15" t="s">
        <v>13</v>
      </c>
      <c r="G25" s="15" t="s">
        <v>16</v>
      </c>
      <c r="H25" s="15" t="s">
        <v>98</v>
      </c>
      <c r="I25" s="16">
        <f>1898.88</f>
        <v>1898.88</v>
      </c>
      <c r="J25" s="17"/>
    </row>
    <row r="26" spans="1:10" s="15" customFormat="1" ht="88.5" customHeight="1">
      <c r="A26" s="12">
        <v>22</v>
      </c>
      <c r="B26" s="13" t="s">
        <v>99</v>
      </c>
      <c r="C26" s="14" t="s">
        <v>13</v>
      </c>
      <c r="D26" s="14" t="s">
        <v>100</v>
      </c>
      <c r="E26" s="14" t="s">
        <v>15</v>
      </c>
      <c r="F26" s="15" t="s">
        <v>13</v>
      </c>
      <c r="G26" s="15" t="s">
        <v>16</v>
      </c>
      <c r="H26" s="15" t="s">
        <v>101</v>
      </c>
      <c r="I26" s="16">
        <f>7089.64</f>
        <v>7089.64</v>
      </c>
      <c r="J26" s="17"/>
    </row>
    <row r="27" ht="50.25" customHeight="1"/>
    <row r="28" ht="50.25" customHeight="1"/>
    <row r="29" spans="1:209" ht="93" customHeight="1">
      <c r="A29"/>
      <c r="B29"/>
      <c r="C29"/>
      <c r="D29"/>
      <c r="E29"/>
      <c r="F29"/>
      <c r="G29"/>
      <c r="H29"/>
      <c r="I29" s="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</row>
    <row r="30" spans="1:9" s="15" customFormat="1" ht="93" customHeight="1">
      <c r="A30" s="24"/>
      <c r="I30" s="22"/>
    </row>
    <row r="31" spans="1:9" s="26" customFormat="1" ht="88.5" customHeight="1">
      <c r="A31" s="15"/>
      <c r="B31" s="15"/>
      <c r="C31" s="15"/>
      <c r="D31" s="15"/>
      <c r="E31" s="15"/>
      <c r="F31" s="15"/>
      <c r="G31" s="15"/>
      <c r="H31" s="15"/>
      <c r="I31" s="25"/>
    </row>
    <row r="32" spans="1:9" s="26" customFormat="1" ht="88.5" customHeight="1">
      <c r="A32" s="15"/>
      <c r="B32" s="15"/>
      <c r="C32" s="15"/>
      <c r="D32" s="15"/>
      <c r="E32" s="15"/>
      <c r="F32" s="15"/>
      <c r="G32" s="15"/>
      <c r="H32" s="15"/>
      <c r="I32" s="25"/>
    </row>
    <row r="33" spans="3:9" ht="88.5" customHeight="1">
      <c r="C33" s="15"/>
      <c r="D33" s="15"/>
      <c r="E33" s="15"/>
      <c r="I33" s="25"/>
    </row>
    <row r="34" spans="1:9" s="26" customFormat="1" ht="88.5" customHeight="1">
      <c r="A34" s="15"/>
      <c r="B34" s="15"/>
      <c r="C34" s="15"/>
      <c r="D34" s="15"/>
      <c r="E34" s="15"/>
      <c r="F34" s="15"/>
      <c r="G34" s="15"/>
      <c r="H34" s="15"/>
      <c r="I34" s="25"/>
    </row>
    <row r="35" spans="1:9" s="26" customFormat="1" ht="88.5" customHeight="1">
      <c r="A35" s="15"/>
      <c r="B35" s="15"/>
      <c r="C35" s="15"/>
      <c r="D35" s="15"/>
      <c r="E35" s="15"/>
      <c r="F35" s="15"/>
      <c r="G35" s="15"/>
      <c r="H35" s="15"/>
      <c r="I35" s="22"/>
    </row>
    <row r="36" spans="1:9" s="26" customFormat="1" ht="88.5" customHeight="1">
      <c r="A36" s="15"/>
      <c r="B36" s="15"/>
      <c r="C36" s="15"/>
      <c r="D36" s="15"/>
      <c r="E36" s="15"/>
      <c r="F36" s="15"/>
      <c r="G36" s="15"/>
      <c r="H36" s="15"/>
      <c r="I36" s="22"/>
    </row>
    <row r="37" spans="3:5" ht="88.5" customHeight="1">
      <c r="C37" s="15"/>
      <c r="D37" s="15"/>
      <c r="E37" s="15"/>
    </row>
    <row r="38" spans="1:9" s="26" customFormat="1" ht="88.5" customHeight="1">
      <c r="A38" s="15"/>
      <c r="B38" s="15"/>
      <c r="C38" s="15"/>
      <c r="D38" s="15"/>
      <c r="E38" s="15"/>
      <c r="F38" s="15"/>
      <c r="G38" s="15"/>
      <c r="H38" s="15"/>
      <c r="I38" s="22"/>
    </row>
    <row r="39" spans="1:9" s="26" customFormat="1" ht="88.5" customHeight="1">
      <c r="A39" s="15"/>
      <c r="B39" s="15"/>
      <c r="C39" s="15"/>
      <c r="D39" s="15"/>
      <c r="E39" s="15"/>
      <c r="F39" s="15"/>
      <c r="G39" s="15"/>
      <c r="H39" s="15"/>
      <c r="I39" s="22"/>
    </row>
    <row r="40" spans="1:9" s="26" customFormat="1" ht="88.5" customHeight="1">
      <c r="A40" s="15"/>
      <c r="B40" s="15"/>
      <c r="C40" s="15"/>
      <c r="D40" s="15"/>
      <c r="E40" s="15"/>
      <c r="F40" s="15"/>
      <c r="G40" s="15"/>
      <c r="H40" s="15"/>
      <c r="I40" s="22"/>
    </row>
    <row r="41" spans="3:4" ht="88.5" customHeight="1">
      <c r="C41" s="15"/>
      <c r="D41" s="15"/>
    </row>
    <row r="42" spans="3:5" ht="88.5" customHeight="1">
      <c r="C42" s="15"/>
      <c r="D42" s="15"/>
      <c r="E42" s="15"/>
    </row>
    <row r="43" spans="3:5" ht="88.5" customHeight="1">
      <c r="C43" s="15"/>
      <c r="D43" s="15"/>
      <c r="E43" s="15"/>
    </row>
    <row r="44" spans="1:9" s="26" customFormat="1" ht="88.5" customHeight="1">
      <c r="A44" s="15"/>
      <c r="B44" s="15"/>
      <c r="C44" s="15"/>
      <c r="D44" s="15"/>
      <c r="E44" s="15"/>
      <c r="F44" s="15"/>
      <c r="G44" s="15"/>
      <c r="H44" s="15"/>
      <c r="I44" s="22"/>
    </row>
    <row r="45" spans="1:9" s="26" customFormat="1" ht="88.5" customHeight="1">
      <c r="A45" s="15"/>
      <c r="B45" s="15"/>
      <c r="C45" s="15"/>
      <c r="D45" s="15"/>
      <c r="E45" s="15"/>
      <c r="F45" s="15"/>
      <c r="G45" s="15"/>
      <c r="H45" s="15"/>
      <c r="I45" s="22"/>
    </row>
    <row r="46" spans="1:9" s="26" customFormat="1" ht="88.5" customHeight="1">
      <c r="A46" s="15"/>
      <c r="B46" s="15"/>
      <c r="C46" s="15"/>
      <c r="D46" s="15"/>
      <c r="E46" s="15"/>
      <c r="F46" s="15"/>
      <c r="G46" s="15"/>
      <c r="H46" s="15"/>
      <c r="I46" s="22"/>
    </row>
  </sheetData>
  <sheetProtection selectLockedCells="1" selectUnlockedCells="1"/>
  <mergeCells count="10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</mergeCells>
  <printOptions/>
  <pageMargins left="0.7875" right="0.7875" top="0.9840277777777778" bottom="0.9840277777777778" header="0.5118110236220472" footer="0.5118110236220472"/>
  <pageSetup horizontalDpi="300" verticalDpi="300" orientation="landscape" paperSize="8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6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32.140625" style="1" customWidth="1"/>
    <col min="4" max="4" width="19.57421875" style="1" customWidth="1"/>
    <col min="5" max="5" width="24.57421875" style="1" customWidth="1"/>
    <col min="6" max="6" width="21.57421875" style="1" customWidth="1"/>
    <col min="7" max="7" width="17.57421875" style="1" customWidth="1"/>
    <col min="8" max="8" width="42.28125" style="1" customWidth="1"/>
    <col min="9" max="9" width="46.8515625" style="2" customWidth="1"/>
    <col min="10" max="10" width="17.421875" style="3" customWidth="1"/>
    <col min="11" max="209" width="9.00390625" style="3" customWidth="1"/>
  </cols>
  <sheetData>
    <row r="1" spans="1:9" ht="88.5" customHeight="1">
      <c r="A1" s="4" t="s">
        <v>104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88.5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13</v>
      </c>
      <c r="G5" s="15" t="s">
        <v>16</v>
      </c>
      <c r="H5" s="15" t="s">
        <v>17</v>
      </c>
      <c r="I5" s="16">
        <f>1961.22*2</f>
        <v>3922.44</v>
      </c>
      <c r="J5" s="17"/>
    </row>
    <row r="6" spans="1:10" s="15" customFormat="1" ht="88.5" customHeight="1">
      <c r="A6" s="12">
        <v>2</v>
      </c>
      <c r="B6" s="13" t="s">
        <v>18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16</v>
      </c>
      <c r="H6" s="15" t="s">
        <v>23</v>
      </c>
      <c r="I6" s="18">
        <f>10888.5*2</f>
        <v>21777</v>
      </c>
      <c r="J6" s="17"/>
    </row>
    <row r="7" spans="1:249" s="15" customFormat="1" ht="88.5" customHeight="1">
      <c r="A7" s="12">
        <v>3</v>
      </c>
      <c r="B7" s="13" t="s">
        <v>18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16</v>
      </c>
      <c r="H7" s="15" t="s">
        <v>28</v>
      </c>
      <c r="I7" s="16">
        <f>12853.8*2</f>
        <v>25707.6</v>
      </c>
      <c r="J7" s="17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15" customFormat="1" ht="88.5" customHeight="1">
      <c r="A8" s="12">
        <v>4</v>
      </c>
      <c r="B8" s="13" t="s">
        <v>18</v>
      </c>
      <c r="C8" s="14" t="s">
        <v>29</v>
      </c>
      <c r="D8" s="14" t="s">
        <v>30</v>
      </c>
      <c r="E8" s="14" t="s">
        <v>31</v>
      </c>
      <c r="F8" s="15" t="s">
        <v>32</v>
      </c>
      <c r="G8" s="15" t="s">
        <v>33</v>
      </c>
      <c r="H8" s="15" t="s">
        <v>34</v>
      </c>
      <c r="I8" s="16">
        <v>4930.89</v>
      </c>
      <c r="J8" s="17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10" s="15" customFormat="1" ht="88.5" customHeight="1">
      <c r="A9" s="12">
        <v>5</v>
      </c>
      <c r="B9" s="13" t="s">
        <v>18</v>
      </c>
      <c r="C9" s="14" t="s">
        <v>35</v>
      </c>
      <c r="D9" s="14" t="s">
        <v>36</v>
      </c>
      <c r="E9" s="14" t="s">
        <v>15</v>
      </c>
      <c r="F9" s="15" t="s">
        <v>35</v>
      </c>
      <c r="G9" s="15" t="s">
        <v>16</v>
      </c>
      <c r="H9" s="15" t="s">
        <v>37</v>
      </c>
      <c r="I9" s="16">
        <f>9342.76*2</f>
        <v>18685.52</v>
      </c>
      <c r="J9" s="17"/>
    </row>
    <row r="10" spans="1:10" s="15" customFormat="1" ht="88.5" customHeight="1">
      <c r="A10" s="12">
        <v>6</v>
      </c>
      <c r="B10" s="13" t="s">
        <v>18</v>
      </c>
      <c r="C10" s="14" t="s">
        <v>13</v>
      </c>
      <c r="D10" s="14" t="s">
        <v>38</v>
      </c>
      <c r="E10" s="14" t="s">
        <v>15</v>
      </c>
      <c r="F10" s="15" t="s">
        <v>13</v>
      </c>
      <c r="G10" s="15" t="s">
        <v>16</v>
      </c>
      <c r="H10" s="15" t="s">
        <v>39</v>
      </c>
      <c r="I10" s="16">
        <f>1963.87*2</f>
        <v>3927.74</v>
      </c>
      <c r="J10" s="17"/>
    </row>
    <row r="11" spans="1:10" s="15" customFormat="1" ht="88.5" customHeight="1">
      <c r="A11" s="12">
        <v>7</v>
      </c>
      <c r="B11" s="13" t="s">
        <v>18</v>
      </c>
      <c r="C11" s="14" t="s">
        <v>40</v>
      </c>
      <c r="D11" s="14" t="s">
        <v>41</v>
      </c>
      <c r="E11" s="14" t="s">
        <v>15</v>
      </c>
      <c r="F11" s="15" t="s">
        <v>40</v>
      </c>
      <c r="G11" s="15" t="s">
        <v>16</v>
      </c>
      <c r="H11" s="15" t="s">
        <v>42</v>
      </c>
      <c r="I11" s="20">
        <f>16993.79*2</f>
        <v>33987.58</v>
      </c>
      <c r="J11" s="17"/>
    </row>
    <row r="12" spans="1:10" s="15" customFormat="1" ht="88.5" customHeight="1">
      <c r="A12" s="12">
        <v>8</v>
      </c>
      <c r="B12" s="13" t="s">
        <v>18</v>
      </c>
      <c r="C12" s="14" t="s">
        <v>43</v>
      </c>
      <c r="D12" s="14" t="s">
        <v>44</v>
      </c>
      <c r="E12" s="14" t="s">
        <v>15</v>
      </c>
      <c r="F12" s="15" t="s">
        <v>45</v>
      </c>
      <c r="G12" s="15" t="s">
        <v>16</v>
      </c>
      <c r="H12" s="15" t="s">
        <v>46</v>
      </c>
      <c r="I12" s="20">
        <f>3032.65*2</f>
        <v>6065.3</v>
      </c>
      <c r="J12" s="17"/>
    </row>
    <row r="13" spans="1:10" s="15" customFormat="1" ht="88.5" customHeight="1">
      <c r="A13" s="12">
        <v>9</v>
      </c>
      <c r="B13" s="13" t="s">
        <v>47</v>
      </c>
      <c r="C13" s="14" t="s">
        <v>13</v>
      </c>
      <c r="D13" s="14" t="s">
        <v>48</v>
      </c>
      <c r="E13" s="14" t="s">
        <v>15</v>
      </c>
      <c r="F13" s="15" t="s">
        <v>13</v>
      </c>
      <c r="G13" s="15" t="s">
        <v>16</v>
      </c>
      <c r="H13" s="15" t="s">
        <v>49</v>
      </c>
      <c r="I13" s="16">
        <f>2208.11*2</f>
        <v>4416.22</v>
      </c>
      <c r="J13" s="17"/>
    </row>
    <row r="14" spans="1:10" s="15" customFormat="1" ht="88.5" customHeight="1">
      <c r="A14" s="12">
        <v>10</v>
      </c>
      <c r="B14" s="13" t="s">
        <v>50</v>
      </c>
      <c r="C14" s="14" t="s">
        <v>13</v>
      </c>
      <c r="D14" s="14" t="s">
        <v>51</v>
      </c>
      <c r="E14" s="14" t="s">
        <v>15</v>
      </c>
      <c r="F14" s="15" t="s">
        <v>13</v>
      </c>
      <c r="G14" s="15" t="s">
        <v>16</v>
      </c>
      <c r="H14" s="15" t="s">
        <v>52</v>
      </c>
      <c r="I14" s="16">
        <f>3112.65*2</f>
        <v>6225.3</v>
      </c>
      <c r="J14" s="17"/>
    </row>
    <row r="15" spans="1:10" s="15" customFormat="1" ht="88.5" customHeight="1">
      <c r="A15" s="12">
        <v>11</v>
      </c>
      <c r="B15" s="13" t="s">
        <v>53</v>
      </c>
      <c r="C15" s="14" t="s">
        <v>54</v>
      </c>
      <c r="D15" s="14" t="s">
        <v>55</v>
      </c>
      <c r="E15" s="14" t="s">
        <v>15</v>
      </c>
      <c r="F15" s="15" t="s">
        <v>56</v>
      </c>
      <c r="G15" s="15" t="s">
        <v>16</v>
      </c>
      <c r="H15" s="15" t="s">
        <v>57</v>
      </c>
      <c r="I15" s="18">
        <f>4432.44*2</f>
        <v>8864.88</v>
      </c>
      <c r="J15" s="17"/>
    </row>
    <row r="16" spans="1:10" s="15" customFormat="1" ht="88.5" customHeight="1">
      <c r="A16" s="12">
        <v>12</v>
      </c>
      <c r="B16" s="13" t="s">
        <v>58</v>
      </c>
      <c r="C16" s="14" t="s">
        <v>13</v>
      </c>
      <c r="D16" s="14" t="s">
        <v>59</v>
      </c>
      <c r="E16" s="14" t="s">
        <v>15</v>
      </c>
      <c r="F16" s="15" t="s">
        <v>13</v>
      </c>
      <c r="G16" s="15" t="s">
        <v>16</v>
      </c>
      <c r="H16" s="15" t="s">
        <v>60</v>
      </c>
      <c r="I16" s="16">
        <f>6190.83*2</f>
        <v>12381.66</v>
      </c>
      <c r="J16" s="17"/>
    </row>
    <row r="17" spans="1:10" s="15" customFormat="1" ht="88.5" customHeight="1">
      <c r="A17" s="12">
        <v>13</v>
      </c>
      <c r="B17" s="13" t="s">
        <v>58</v>
      </c>
      <c r="C17" s="14" t="s">
        <v>61</v>
      </c>
      <c r="D17" s="14" t="s">
        <v>62</v>
      </c>
      <c r="E17" s="14" t="s">
        <v>63</v>
      </c>
      <c r="F17" s="15" t="s">
        <v>64</v>
      </c>
      <c r="G17" s="15" t="s">
        <v>16</v>
      </c>
      <c r="H17" s="15" t="s">
        <v>65</v>
      </c>
      <c r="I17" s="16">
        <v>1352.32</v>
      </c>
      <c r="J17" s="17"/>
    </row>
    <row r="18" spans="1:10" s="15" customFormat="1" ht="88.5" customHeight="1">
      <c r="A18" s="12">
        <v>14</v>
      </c>
      <c r="B18" s="13" t="s">
        <v>58</v>
      </c>
      <c r="C18" s="14" t="s">
        <v>61</v>
      </c>
      <c r="D18" s="14" t="s">
        <v>66</v>
      </c>
      <c r="E18" s="14" t="s">
        <v>63</v>
      </c>
      <c r="F18" s="15" t="s">
        <v>67</v>
      </c>
      <c r="G18" s="15" t="s">
        <v>16</v>
      </c>
      <c r="H18" s="21" t="s">
        <v>68</v>
      </c>
      <c r="I18" s="16">
        <v>507.46</v>
      </c>
      <c r="J18" s="17"/>
    </row>
    <row r="19" spans="1:10" s="15" customFormat="1" ht="88.5" customHeight="1">
      <c r="A19" s="12">
        <v>15</v>
      </c>
      <c r="B19" s="13" t="s">
        <v>58</v>
      </c>
      <c r="C19" s="14" t="s">
        <v>69</v>
      </c>
      <c r="D19" s="14" t="s">
        <v>70</v>
      </c>
      <c r="E19" s="14" t="s">
        <v>15</v>
      </c>
      <c r="F19" s="15" t="s">
        <v>71</v>
      </c>
      <c r="G19" s="15" t="s">
        <v>16</v>
      </c>
      <c r="H19" s="21" t="s">
        <v>72</v>
      </c>
      <c r="I19" s="16">
        <v>4737.54</v>
      </c>
      <c r="J19" s="17"/>
    </row>
    <row r="20" spans="1:10" s="15" customFormat="1" ht="88.5" customHeight="1">
      <c r="A20" s="12">
        <v>16</v>
      </c>
      <c r="B20" s="13" t="s">
        <v>73</v>
      </c>
      <c r="C20" s="14" t="s">
        <v>74</v>
      </c>
      <c r="D20" s="14" t="s">
        <v>75</v>
      </c>
      <c r="E20" s="14" t="s">
        <v>76</v>
      </c>
      <c r="F20" s="15" t="s">
        <v>77</v>
      </c>
      <c r="G20" s="15" t="s">
        <v>16</v>
      </c>
      <c r="H20" s="21" t="s">
        <v>78</v>
      </c>
      <c r="I20" s="16">
        <f>2029.21+1625.93</f>
        <v>3655.1400000000003</v>
      </c>
      <c r="J20" s="17"/>
    </row>
    <row r="21" spans="1:10" s="15" customFormat="1" ht="88.5" customHeight="1">
      <c r="A21" s="12">
        <v>17</v>
      </c>
      <c r="B21" s="13" t="s">
        <v>79</v>
      </c>
      <c r="C21" s="14" t="s">
        <v>80</v>
      </c>
      <c r="D21" s="14" t="s">
        <v>81</v>
      </c>
      <c r="E21" s="14" t="s">
        <v>103</v>
      </c>
      <c r="F21" s="15" t="s">
        <v>71</v>
      </c>
      <c r="G21" s="15" t="s">
        <v>16</v>
      </c>
      <c r="H21" s="21" t="s">
        <v>83</v>
      </c>
      <c r="I21" s="16">
        <v>1127.33</v>
      </c>
      <c r="J21" s="17"/>
    </row>
    <row r="22" spans="1:10" s="15" customFormat="1" ht="88.5" customHeight="1">
      <c r="A22" s="12">
        <v>18</v>
      </c>
      <c r="B22" s="13" t="s">
        <v>79</v>
      </c>
      <c r="C22" s="14" t="s">
        <v>13</v>
      </c>
      <c r="D22" s="14" t="s">
        <v>84</v>
      </c>
      <c r="E22" s="14" t="s">
        <v>15</v>
      </c>
      <c r="F22" s="15" t="s">
        <v>13</v>
      </c>
      <c r="G22" s="15" t="s">
        <v>16</v>
      </c>
      <c r="H22" s="15" t="s">
        <v>85</v>
      </c>
      <c r="I22" s="16">
        <f>3515.08*2</f>
        <v>7030.16</v>
      </c>
      <c r="J22" s="17"/>
    </row>
    <row r="23" spans="1:10" s="15" customFormat="1" ht="88.5" customHeight="1">
      <c r="A23" s="12">
        <v>19</v>
      </c>
      <c r="B23" s="13" t="s">
        <v>86</v>
      </c>
      <c r="C23" s="14" t="s">
        <v>13</v>
      </c>
      <c r="D23" s="14" t="s">
        <v>87</v>
      </c>
      <c r="E23" s="14" t="s">
        <v>15</v>
      </c>
      <c r="F23" s="15" t="s">
        <v>13</v>
      </c>
      <c r="G23" s="15" t="s">
        <v>16</v>
      </c>
      <c r="H23" s="15" t="s">
        <v>88</v>
      </c>
      <c r="I23" s="16">
        <f>3173.56*2</f>
        <v>6347.12</v>
      </c>
      <c r="J23" s="17"/>
    </row>
    <row r="24" spans="1:10" s="15" customFormat="1" ht="93" customHeight="1">
      <c r="A24" s="12">
        <v>20</v>
      </c>
      <c r="B24" s="13" t="s">
        <v>89</v>
      </c>
      <c r="C24" s="14" t="s">
        <v>90</v>
      </c>
      <c r="D24" s="14" t="s">
        <v>91</v>
      </c>
      <c r="E24" s="14" t="s">
        <v>92</v>
      </c>
      <c r="F24" s="15" t="s">
        <v>93</v>
      </c>
      <c r="G24" s="15" t="s">
        <v>94</v>
      </c>
      <c r="H24" s="15" t="s">
        <v>95</v>
      </c>
      <c r="I24" s="22">
        <f>2805*2</f>
        <v>5610</v>
      </c>
      <c r="J24" s="17"/>
    </row>
    <row r="25" spans="1:10" s="15" customFormat="1" ht="88.5" customHeight="1">
      <c r="A25" s="12">
        <v>21</v>
      </c>
      <c r="B25" s="13" t="s">
        <v>96</v>
      </c>
      <c r="C25" s="14" t="s">
        <v>13</v>
      </c>
      <c r="D25" s="14" t="s">
        <v>97</v>
      </c>
      <c r="E25" s="14" t="s">
        <v>15</v>
      </c>
      <c r="F25" s="15" t="s">
        <v>13</v>
      </c>
      <c r="G25" s="15" t="s">
        <v>16</v>
      </c>
      <c r="H25" s="15" t="s">
        <v>98</v>
      </c>
      <c r="I25" s="16">
        <f>1898.88*2</f>
        <v>3797.76</v>
      </c>
      <c r="J25" s="17"/>
    </row>
    <row r="26" spans="1:10" s="15" customFormat="1" ht="88.5" customHeight="1">
      <c r="A26" s="12">
        <v>22</v>
      </c>
      <c r="B26" s="13" t="s">
        <v>99</v>
      </c>
      <c r="C26" s="14" t="s">
        <v>13</v>
      </c>
      <c r="D26" s="14" t="s">
        <v>100</v>
      </c>
      <c r="E26" s="14" t="s">
        <v>15</v>
      </c>
      <c r="F26" s="15" t="s">
        <v>13</v>
      </c>
      <c r="G26" s="15" t="s">
        <v>16</v>
      </c>
      <c r="H26" s="15" t="s">
        <v>101</v>
      </c>
      <c r="I26" s="16">
        <f>7089.64*2</f>
        <v>14179.28</v>
      </c>
      <c r="J26" s="17"/>
    </row>
    <row r="27" ht="50.25" customHeight="1"/>
    <row r="28" ht="50.25" customHeight="1"/>
    <row r="29" spans="1:209" ht="93" customHeight="1">
      <c r="A29"/>
      <c r="B29"/>
      <c r="C29"/>
      <c r="D29"/>
      <c r="E29"/>
      <c r="F29"/>
      <c r="G29"/>
      <c r="H29"/>
      <c r="I29" s="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</row>
    <row r="30" spans="1:9" s="15" customFormat="1" ht="93" customHeight="1">
      <c r="A30" s="24"/>
      <c r="I30" s="22"/>
    </row>
    <row r="31" spans="1:9" s="26" customFormat="1" ht="88.5" customHeight="1">
      <c r="A31" s="15"/>
      <c r="B31" s="15"/>
      <c r="C31" s="15"/>
      <c r="D31" s="15"/>
      <c r="E31" s="15"/>
      <c r="F31" s="15"/>
      <c r="G31" s="15"/>
      <c r="H31" s="15"/>
      <c r="I31" s="25"/>
    </row>
    <row r="32" spans="1:9" s="26" customFormat="1" ht="88.5" customHeight="1">
      <c r="A32" s="15"/>
      <c r="B32" s="15"/>
      <c r="C32" s="15"/>
      <c r="D32" s="15"/>
      <c r="E32" s="15"/>
      <c r="F32" s="15"/>
      <c r="G32" s="15"/>
      <c r="H32" s="15"/>
      <c r="I32" s="25"/>
    </row>
    <row r="33" spans="3:9" ht="88.5" customHeight="1">
      <c r="C33" s="15"/>
      <c r="D33" s="15"/>
      <c r="E33" s="15"/>
      <c r="I33" s="25"/>
    </row>
    <row r="34" spans="1:9" s="26" customFormat="1" ht="88.5" customHeight="1">
      <c r="A34" s="15"/>
      <c r="B34" s="15"/>
      <c r="C34" s="15"/>
      <c r="D34" s="15"/>
      <c r="E34" s="15"/>
      <c r="F34" s="15"/>
      <c r="G34" s="15"/>
      <c r="H34" s="15"/>
      <c r="I34" s="25"/>
    </row>
    <row r="35" spans="1:9" s="26" customFormat="1" ht="88.5" customHeight="1">
      <c r="A35" s="15"/>
      <c r="B35" s="15"/>
      <c r="C35" s="15"/>
      <c r="D35" s="15"/>
      <c r="E35" s="15"/>
      <c r="F35" s="15"/>
      <c r="G35" s="15"/>
      <c r="H35" s="15"/>
      <c r="I35" s="22"/>
    </row>
    <row r="36" spans="1:9" s="26" customFormat="1" ht="88.5" customHeight="1">
      <c r="A36" s="15"/>
      <c r="B36" s="15"/>
      <c r="C36" s="15"/>
      <c r="D36" s="15"/>
      <c r="E36" s="15"/>
      <c r="F36" s="15"/>
      <c r="G36" s="15"/>
      <c r="H36" s="15"/>
      <c r="I36" s="22"/>
    </row>
    <row r="37" spans="3:5" ht="88.5" customHeight="1">
      <c r="C37" s="15"/>
      <c r="D37" s="15"/>
      <c r="E37" s="15"/>
    </row>
    <row r="38" spans="1:9" s="26" customFormat="1" ht="88.5" customHeight="1">
      <c r="A38" s="15"/>
      <c r="B38" s="15"/>
      <c r="C38" s="15"/>
      <c r="D38" s="15"/>
      <c r="E38" s="15"/>
      <c r="F38" s="15"/>
      <c r="G38" s="15"/>
      <c r="H38" s="15"/>
      <c r="I38" s="22"/>
    </row>
    <row r="39" spans="1:9" s="26" customFormat="1" ht="88.5" customHeight="1">
      <c r="A39" s="15"/>
      <c r="B39" s="15"/>
      <c r="C39" s="15"/>
      <c r="D39" s="15"/>
      <c r="E39" s="15"/>
      <c r="F39" s="15"/>
      <c r="G39" s="15"/>
      <c r="H39" s="15"/>
      <c r="I39" s="22"/>
    </row>
    <row r="40" spans="1:9" s="26" customFormat="1" ht="88.5" customHeight="1">
      <c r="A40" s="15"/>
      <c r="B40" s="15"/>
      <c r="C40" s="15"/>
      <c r="D40" s="15"/>
      <c r="E40" s="15"/>
      <c r="F40" s="15"/>
      <c r="G40" s="15"/>
      <c r="H40" s="15"/>
      <c r="I40" s="22"/>
    </row>
    <row r="41" spans="3:4" ht="88.5" customHeight="1">
      <c r="C41" s="15"/>
      <c r="D41" s="15"/>
    </row>
    <row r="42" spans="3:5" ht="88.5" customHeight="1">
      <c r="C42" s="15"/>
      <c r="D42" s="15"/>
      <c r="E42" s="15"/>
    </row>
    <row r="43" spans="3:5" ht="88.5" customHeight="1">
      <c r="C43" s="15"/>
      <c r="D43" s="15"/>
      <c r="E43" s="15"/>
    </row>
    <row r="44" spans="1:9" s="26" customFormat="1" ht="88.5" customHeight="1">
      <c r="A44" s="15"/>
      <c r="B44" s="15"/>
      <c r="C44" s="15"/>
      <c r="D44" s="15"/>
      <c r="E44" s="15"/>
      <c r="F44" s="15"/>
      <c r="G44" s="15"/>
      <c r="H44" s="15"/>
      <c r="I44" s="22"/>
    </row>
    <row r="45" spans="1:9" s="26" customFormat="1" ht="88.5" customHeight="1">
      <c r="A45" s="15"/>
      <c r="B45" s="15"/>
      <c r="C45" s="15"/>
      <c r="D45" s="15"/>
      <c r="E45" s="15"/>
      <c r="F45" s="15"/>
      <c r="G45" s="15"/>
      <c r="H45" s="15"/>
      <c r="I45" s="22"/>
    </row>
    <row r="46" spans="1:9" s="26" customFormat="1" ht="88.5" customHeight="1">
      <c r="A46" s="15"/>
      <c r="B46" s="15"/>
      <c r="C46" s="15"/>
      <c r="D46" s="15"/>
      <c r="E46" s="15"/>
      <c r="F46" s="15"/>
      <c r="G46" s="15"/>
      <c r="H46" s="15"/>
      <c r="I46" s="22"/>
    </row>
  </sheetData>
  <sheetProtection selectLockedCells="1" selectUnlockedCells="1"/>
  <mergeCells count="10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</mergeCells>
  <printOptions/>
  <pageMargins left="0.7875" right="0.7875" top="0.9840277777777778" bottom="0.9840277777777778" header="0.5118110236220472" footer="0.5118110236220472"/>
  <pageSetup horizontalDpi="300" verticalDpi="300" orientation="landscape" paperSize="8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46"/>
  <sheetViews>
    <sheetView tabSelected="1" zoomScale="50" zoomScaleNormal="5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32.140625" style="1" customWidth="1"/>
    <col min="4" max="4" width="19.57421875" style="1" customWidth="1"/>
    <col min="5" max="5" width="24.57421875" style="1" customWidth="1"/>
    <col min="6" max="6" width="21.57421875" style="1" customWidth="1"/>
    <col min="7" max="7" width="17.57421875" style="1" customWidth="1"/>
    <col min="8" max="8" width="42.28125" style="1" customWidth="1"/>
    <col min="9" max="9" width="46.8515625" style="2" customWidth="1"/>
    <col min="10" max="10" width="17.421875" style="3" customWidth="1"/>
    <col min="11" max="209" width="9.00390625" style="3" customWidth="1"/>
  </cols>
  <sheetData>
    <row r="1" spans="1:9" ht="88.5" customHeight="1">
      <c r="A1" s="4" t="s">
        <v>105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88.5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13</v>
      </c>
      <c r="G5" s="15" t="s">
        <v>16</v>
      </c>
      <c r="H5" s="15" t="s">
        <v>17</v>
      </c>
      <c r="I5" s="16">
        <f>1961.22*2</f>
        <v>3922.44</v>
      </c>
      <c r="J5" s="17"/>
    </row>
    <row r="6" spans="1:10" s="15" customFormat="1" ht="88.5" customHeight="1">
      <c r="A6" s="12">
        <v>2</v>
      </c>
      <c r="B6" s="13" t="s">
        <v>18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16</v>
      </c>
      <c r="H6" s="15" t="s">
        <v>23</v>
      </c>
      <c r="I6" s="18">
        <f>10888.5*2</f>
        <v>21777</v>
      </c>
      <c r="J6" s="17"/>
    </row>
    <row r="7" spans="1:249" s="15" customFormat="1" ht="88.5" customHeight="1">
      <c r="A7" s="12">
        <v>3</v>
      </c>
      <c r="B7" s="13" t="s">
        <v>18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16</v>
      </c>
      <c r="H7" s="15" t="s">
        <v>28</v>
      </c>
      <c r="I7" s="16">
        <f>12853.8*2</f>
        <v>25707.6</v>
      </c>
      <c r="J7" s="17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15" customFormat="1" ht="88.5" customHeight="1">
      <c r="A8" s="12">
        <v>4</v>
      </c>
      <c r="B8" s="13" t="s">
        <v>18</v>
      </c>
      <c r="C8" s="14" t="s">
        <v>29</v>
      </c>
      <c r="D8" s="14" t="s">
        <v>30</v>
      </c>
      <c r="E8" s="14" t="s">
        <v>31</v>
      </c>
      <c r="F8" s="15" t="s">
        <v>32</v>
      </c>
      <c r="G8" s="15" t="s">
        <v>33</v>
      </c>
      <c r="H8" s="15" t="s">
        <v>34</v>
      </c>
      <c r="I8" s="16">
        <f>4930.89+621.43</f>
        <v>5552.320000000001</v>
      </c>
      <c r="J8" s="17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10" s="15" customFormat="1" ht="88.5" customHeight="1">
      <c r="A9" s="12">
        <v>5</v>
      </c>
      <c r="B9" s="13" t="s">
        <v>18</v>
      </c>
      <c r="C9" s="14" t="s">
        <v>35</v>
      </c>
      <c r="D9" s="14" t="s">
        <v>36</v>
      </c>
      <c r="E9" s="14" t="s">
        <v>15</v>
      </c>
      <c r="F9" s="15" t="s">
        <v>35</v>
      </c>
      <c r="G9" s="15" t="s">
        <v>16</v>
      </c>
      <c r="H9" s="15" t="s">
        <v>37</v>
      </c>
      <c r="I9" s="16">
        <f>9342.76*2</f>
        <v>18685.52</v>
      </c>
      <c r="J9" s="17"/>
    </row>
    <row r="10" spans="1:10" s="15" customFormat="1" ht="88.5" customHeight="1">
      <c r="A10" s="12">
        <v>6</v>
      </c>
      <c r="B10" s="13" t="s">
        <v>18</v>
      </c>
      <c r="C10" s="14" t="s">
        <v>13</v>
      </c>
      <c r="D10" s="14" t="s">
        <v>38</v>
      </c>
      <c r="E10" s="14" t="s">
        <v>15</v>
      </c>
      <c r="F10" s="15" t="s">
        <v>13</v>
      </c>
      <c r="G10" s="15" t="s">
        <v>16</v>
      </c>
      <c r="H10" s="15" t="s">
        <v>39</v>
      </c>
      <c r="I10" s="16">
        <f>1963.87*2</f>
        <v>3927.74</v>
      </c>
      <c r="J10" s="17"/>
    </row>
    <row r="11" spans="1:10" s="15" customFormat="1" ht="88.5" customHeight="1">
      <c r="A11" s="12">
        <v>7</v>
      </c>
      <c r="B11" s="13" t="s">
        <v>18</v>
      </c>
      <c r="C11" s="14" t="s">
        <v>40</v>
      </c>
      <c r="D11" s="14" t="s">
        <v>41</v>
      </c>
      <c r="E11" s="14" t="s">
        <v>15</v>
      </c>
      <c r="F11" s="15" t="s">
        <v>40</v>
      </c>
      <c r="G11" s="15" t="s">
        <v>16</v>
      </c>
      <c r="H11" s="15" t="s">
        <v>42</v>
      </c>
      <c r="I11" s="20">
        <f>16993.79*2</f>
        <v>33987.58</v>
      </c>
      <c r="J11" s="17"/>
    </row>
    <row r="12" spans="1:10" s="15" customFormat="1" ht="88.5" customHeight="1">
      <c r="A12" s="12">
        <v>8</v>
      </c>
      <c r="B12" s="13" t="s">
        <v>18</v>
      </c>
      <c r="C12" s="14" t="s">
        <v>43</v>
      </c>
      <c r="D12" s="14" t="s">
        <v>44</v>
      </c>
      <c r="E12" s="14" t="s">
        <v>15</v>
      </c>
      <c r="F12" s="15" t="s">
        <v>45</v>
      </c>
      <c r="G12" s="15" t="s">
        <v>16</v>
      </c>
      <c r="H12" s="15" t="s">
        <v>46</v>
      </c>
      <c r="I12" s="20">
        <f>3032.65*2</f>
        <v>6065.3</v>
      </c>
      <c r="J12" s="17"/>
    </row>
    <row r="13" spans="1:10" s="15" customFormat="1" ht="88.5" customHeight="1">
      <c r="A13" s="12">
        <v>9</v>
      </c>
      <c r="B13" s="13" t="s">
        <v>47</v>
      </c>
      <c r="C13" s="14" t="s">
        <v>13</v>
      </c>
      <c r="D13" s="14" t="s">
        <v>48</v>
      </c>
      <c r="E13" s="14" t="s">
        <v>15</v>
      </c>
      <c r="F13" s="15" t="s">
        <v>13</v>
      </c>
      <c r="G13" s="15" t="s">
        <v>16</v>
      </c>
      <c r="H13" s="15" t="s">
        <v>49</v>
      </c>
      <c r="I13" s="16">
        <f>2208.11*2</f>
        <v>4416.22</v>
      </c>
      <c r="J13" s="17"/>
    </row>
    <row r="14" spans="1:10" s="15" customFormat="1" ht="88.5" customHeight="1">
      <c r="A14" s="12">
        <v>10</v>
      </c>
      <c r="B14" s="13" t="s">
        <v>50</v>
      </c>
      <c r="C14" s="14" t="s">
        <v>13</v>
      </c>
      <c r="D14" s="14" t="s">
        <v>51</v>
      </c>
      <c r="E14" s="14" t="s">
        <v>15</v>
      </c>
      <c r="F14" s="15" t="s">
        <v>13</v>
      </c>
      <c r="G14" s="15" t="s">
        <v>16</v>
      </c>
      <c r="H14" s="15" t="s">
        <v>52</v>
      </c>
      <c r="I14" s="16">
        <f>3112.65*2</f>
        <v>6225.3</v>
      </c>
      <c r="J14" s="17"/>
    </row>
    <row r="15" spans="1:10" s="15" customFormat="1" ht="88.5" customHeight="1">
      <c r="A15" s="12">
        <v>11</v>
      </c>
      <c r="B15" s="13" t="s">
        <v>53</v>
      </c>
      <c r="C15" s="14" t="s">
        <v>54</v>
      </c>
      <c r="D15" s="14" t="s">
        <v>55</v>
      </c>
      <c r="E15" s="14" t="s">
        <v>15</v>
      </c>
      <c r="F15" s="15" t="s">
        <v>56</v>
      </c>
      <c r="G15" s="15" t="s">
        <v>16</v>
      </c>
      <c r="H15" s="15" t="s">
        <v>57</v>
      </c>
      <c r="I15" s="18">
        <f>4432.44*2</f>
        <v>8864.88</v>
      </c>
      <c r="J15" s="17"/>
    </row>
    <row r="16" spans="1:10" s="15" customFormat="1" ht="88.5" customHeight="1">
      <c r="A16" s="12">
        <v>12</v>
      </c>
      <c r="B16" s="13" t="s">
        <v>58</v>
      </c>
      <c r="C16" s="14" t="s">
        <v>13</v>
      </c>
      <c r="D16" s="14" t="s">
        <v>59</v>
      </c>
      <c r="E16" s="14" t="s">
        <v>15</v>
      </c>
      <c r="F16" s="15" t="s">
        <v>13</v>
      </c>
      <c r="G16" s="15" t="s">
        <v>16</v>
      </c>
      <c r="H16" s="15" t="s">
        <v>60</v>
      </c>
      <c r="I16" s="16">
        <f>6190.83*2</f>
        <v>12381.66</v>
      </c>
      <c r="J16" s="17"/>
    </row>
    <row r="17" spans="1:10" s="15" customFormat="1" ht="88.5" customHeight="1">
      <c r="A17" s="12">
        <v>13</v>
      </c>
      <c r="B17" s="13" t="s">
        <v>58</v>
      </c>
      <c r="C17" s="14" t="s">
        <v>61</v>
      </c>
      <c r="D17" s="14" t="s">
        <v>62</v>
      </c>
      <c r="E17" s="14" t="s">
        <v>63</v>
      </c>
      <c r="F17" s="15" t="s">
        <v>64</v>
      </c>
      <c r="G17" s="15" t="s">
        <v>16</v>
      </c>
      <c r="H17" s="15" t="s">
        <v>65</v>
      </c>
      <c r="I17" s="16">
        <v>1352.32</v>
      </c>
      <c r="J17" s="17"/>
    </row>
    <row r="18" spans="1:10" s="15" customFormat="1" ht="88.5" customHeight="1">
      <c r="A18" s="12">
        <v>14</v>
      </c>
      <c r="B18" s="13" t="s">
        <v>58</v>
      </c>
      <c r="C18" s="14" t="s">
        <v>61</v>
      </c>
      <c r="D18" s="14" t="s">
        <v>66</v>
      </c>
      <c r="E18" s="14" t="s">
        <v>63</v>
      </c>
      <c r="F18" s="15" t="s">
        <v>67</v>
      </c>
      <c r="G18" s="15" t="s">
        <v>16</v>
      </c>
      <c r="H18" s="21" t="s">
        <v>68</v>
      </c>
      <c r="I18" s="16">
        <v>507.46</v>
      </c>
      <c r="J18" s="17"/>
    </row>
    <row r="19" spans="1:10" s="15" customFormat="1" ht="88.5" customHeight="1">
      <c r="A19" s="12">
        <v>15</v>
      </c>
      <c r="B19" s="13" t="s">
        <v>58</v>
      </c>
      <c r="C19" s="14" t="s">
        <v>69</v>
      </c>
      <c r="D19" s="14" t="s">
        <v>70</v>
      </c>
      <c r="E19" s="14" t="s">
        <v>15</v>
      </c>
      <c r="F19" s="15" t="s">
        <v>71</v>
      </c>
      <c r="G19" s="15" t="s">
        <v>16</v>
      </c>
      <c r="H19" s="21" t="s">
        <v>72</v>
      </c>
      <c r="I19" s="16">
        <f>4737.54*2</f>
        <v>9475.08</v>
      </c>
      <c r="J19" s="17"/>
    </row>
    <row r="20" spans="1:10" s="15" customFormat="1" ht="88.5" customHeight="1">
      <c r="A20" s="12">
        <v>16</v>
      </c>
      <c r="B20" s="13" t="s">
        <v>73</v>
      </c>
      <c r="C20" s="14" t="s">
        <v>74</v>
      </c>
      <c r="D20" s="14" t="s">
        <v>75</v>
      </c>
      <c r="E20" s="14" t="s">
        <v>76</v>
      </c>
      <c r="F20" s="15" t="s">
        <v>77</v>
      </c>
      <c r="G20" s="15" t="s">
        <v>16</v>
      </c>
      <c r="H20" s="21" t="s">
        <v>78</v>
      </c>
      <c r="I20" s="16">
        <f>2029.21+1625.93</f>
        <v>3655.1400000000003</v>
      </c>
      <c r="J20" s="17"/>
    </row>
    <row r="21" spans="1:10" s="15" customFormat="1" ht="88.5" customHeight="1">
      <c r="A21" s="12">
        <v>17</v>
      </c>
      <c r="B21" s="13" t="s">
        <v>79</v>
      </c>
      <c r="C21" s="14" t="s">
        <v>80</v>
      </c>
      <c r="D21" s="14" t="s">
        <v>81</v>
      </c>
      <c r="E21" s="14" t="s">
        <v>103</v>
      </c>
      <c r="F21" s="15" t="s">
        <v>71</v>
      </c>
      <c r="G21" s="15" t="s">
        <v>16</v>
      </c>
      <c r="H21" s="21" t="s">
        <v>83</v>
      </c>
      <c r="I21" s="16">
        <v>1127.33</v>
      </c>
      <c r="J21" s="17"/>
    </row>
    <row r="22" spans="1:10" s="15" customFormat="1" ht="88.5" customHeight="1">
      <c r="A22" s="12">
        <v>18</v>
      </c>
      <c r="B22" s="13" t="s">
        <v>79</v>
      </c>
      <c r="C22" s="14" t="s">
        <v>13</v>
      </c>
      <c r="D22" s="14" t="s">
        <v>84</v>
      </c>
      <c r="E22" s="14" t="s">
        <v>15</v>
      </c>
      <c r="F22" s="15" t="s">
        <v>13</v>
      </c>
      <c r="G22" s="15" t="s">
        <v>16</v>
      </c>
      <c r="H22" s="15" t="s">
        <v>85</v>
      </c>
      <c r="I22" s="16">
        <f>3515.08*2</f>
        <v>7030.16</v>
      </c>
      <c r="J22" s="17"/>
    </row>
    <row r="23" spans="1:10" s="15" customFormat="1" ht="88.5" customHeight="1">
      <c r="A23" s="12">
        <v>19</v>
      </c>
      <c r="B23" s="13" t="s">
        <v>86</v>
      </c>
      <c r="C23" s="14" t="s">
        <v>13</v>
      </c>
      <c r="D23" s="14" t="s">
        <v>87</v>
      </c>
      <c r="E23" s="14" t="s">
        <v>15</v>
      </c>
      <c r="F23" s="15" t="s">
        <v>13</v>
      </c>
      <c r="G23" s="15" t="s">
        <v>16</v>
      </c>
      <c r="H23" s="15" t="s">
        <v>88</v>
      </c>
      <c r="I23" s="16">
        <f>3173.56*2</f>
        <v>6347.12</v>
      </c>
      <c r="J23" s="17"/>
    </row>
    <row r="24" spans="1:10" s="15" customFormat="1" ht="93" customHeight="1">
      <c r="A24" s="12">
        <v>20</v>
      </c>
      <c r="B24" s="13" t="s">
        <v>89</v>
      </c>
      <c r="C24" s="14" t="s">
        <v>90</v>
      </c>
      <c r="D24" s="14" t="s">
        <v>91</v>
      </c>
      <c r="E24" s="14" t="s">
        <v>92</v>
      </c>
      <c r="F24" s="15" t="s">
        <v>93</v>
      </c>
      <c r="G24" s="15" t="s">
        <v>94</v>
      </c>
      <c r="H24" s="15" t="s">
        <v>95</v>
      </c>
      <c r="I24" s="22">
        <f>2805*2</f>
        <v>5610</v>
      </c>
      <c r="J24" s="17"/>
    </row>
    <row r="25" spans="1:10" s="15" customFormat="1" ht="88.5" customHeight="1">
      <c r="A25" s="12">
        <v>21</v>
      </c>
      <c r="B25" s="13" t="s">
        <v>96</v>
      </c>
      <c r="C25" s="14" t="s">
        <v>13</v>
      </c>
      <c r="D25" s="14" t="s">
        <v>97</v>
      </c>
      <c r="E25" s="14" t="s">
        <v>15</v>
      </c>
      <c r="F25" s="15" t="s">
        <v>13</v>
      </c>
      <c r="G25" s="15" t="s">
        <v>16</v>
      </c>
      <c r="H25" s="15" t="s">
        <v>98</v>
      </c>
      <c r="I25" s="16">
        <f>1898.88*2</f>
        <v>3797.76</v>
      </c>
      <c r="J25" s="17"/>
    </row>
    <row r="26" spans="1:10" s="15" customFormat="1" ht="88.5" customHeight="1">
      <c r="A26" s="12">
        <v>22</v>
      </c>
      <c r="B26" s="13" t="s">
        <v>99</v>
      </c>
      <c r="C26" s="14" t="s">
        <v>13</v>
      </c>
      <c r="D26" s="14" t="s">
        <v>100</v>
      </c>
      <c r="E26" s="14" t="s">
        <v>15</v>
      </c>
      <c r="F26" s="15" t="s">
        <v>13</v>
      </c>
      <c r="G26" s="15" t="s">
        <v>16</v>
      </c>
      <c r="H26" s="15" t="s">
        <v>101</v>
      </c>
      <c r="I26" s="16">
        <f>7089.64*2</f>
        <v>14179.28</v>
      </c>
      <c r="J26" s="17"/>
    </row>
    <row r="27" ht="50.25" customHeight="1"/>
    <row r="28" ht="50.25" customHeight="1"/>
    <row r="29" spans="1:209" ht="93" customHeight="1">
      <c r="A29" s="27"/>
      <c r="B29" s="27"/>
      <c r="C29" s="27"/>
      <c r="D29" s="27"/>
      <c r="E29" s="27"/>
      <c r="F29" s="27"/>
      <c r="G29" s="27"/>
      <c r="H29" s="27"/>
      <c r="I29" s="2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</row>
    <row r="30" spans="1:9" s="15" customFormat="1" ht="93" customHeight="1">
      <c r="A30" s="29"/>
      <c r="B30" s="21"/>
      <c r="C30" s="21"/>
      <c r="D30" s="21"/>
      <c r="E30" s="21"/>
      <c r="F30" s="21"/>
      <c r="G30" s="21"/>
      <c r="H30" s="21"/>
      <c r="I30" s="16"/>
    </row>
    <row r="31" spans="1:9" s="26" customFormat="1" ht="88.5" customHeight="1">
      <c r="A31" s="21"/>
      <c r="B31" s="21"/>
      <c r="C31" s="21"/>
      <c r="D31" s="21"/>
      <c r="E31" s="21"/>
      <c r="F31" s="21"/>
      <c r="G31" s="21"/>
      <c r="H31" s="21"/>
      <c r="I31" s="30"/>
    </row>
    <row r="32" spans="1:9" s="26" customFormat="1" ht="88.5" customHeight="1">
      <c r="A32" s="21"/>
      <c r="B32" s="21"/>
      <c r="C32" s="21"/>
      <c r="D32" s="21"/>
      <c r="E32" s="21"/>
      <c r="F32" s="21"/>
      <c r="G32" s="21"/>
      <c r="H32" s="21"/>
      <c r="I32" s="30"/>
    </row>
    <row r="33" spans="1:9" ht="88.5" customHeight="1">
      <c r="A33" s="31"/>
      <c r="B33" s="31"/>
      <c r="C33" s="21"/>
      <c r="D33" s="21"/>
      <c r="E33" s="21"/>
      <c r="F33" s="31"/>
      <c r="G33" s="31"/>
      <c r="H33" s="31"/>
      <c r="I33" s="30"/>
    </row>
    <row r="34" spans="1:9" s="26" customFormat="1" ht="88.5" customHeight="1">
      <c r="A34" s="21"/>
      <c r="B34" s="21"/>
      <c r="C34" s="21"/>
      <c r="D34" s="21"/>
      <c r="E34" s="21"/>
      <c r="F34" s="21"/>
      <c r="G34" s="21"/>
      <c r="H34" s="21"/>
      <c r="I34" s="30"/>
    </row>
    <row r="35" spans="1:9" s="26" customFormat="1" ht="88.5" customHeight="1">
      <c r="A35" s="15"/>
      <c r="B35" s="15"/>
      <c r="C35" s="15"/>
      <c r="D35" s="15"/>
      <c r="E35" s="15"/>
      <c r="F35" s="15"/>
      <c r="G35" s="15"/>
      <c r="H35" s="15"/>
      <c r="I35" s="22"/>
    </row>
    <row r="36" spans="1:9" s="26" customFormat="1" ht="88.5" customHeight="1">
      <c r="A36" s="15"/>
      <c r="B36" s="15"/>
      <c r="C36" s="15"/>
      <c r="D36" s="15"/>
      <c r="E36" s="15"/>
      <c r="F36" s="15"/>
      <c r="G36" s="15"/>
      <c r="H36" s="15"/>
      <c r="I36" s="22"/>
    </row>
    <row r="37" spans="3:5" ht="88.5" customHeight="1">
      <c r="C37" s="15"/>
      <c r="D37" s="15"/>
      <c r="E37" s="15"/>
    </row>
    <row r="38" spans="1:9" s="26" customFormat="1" ht="88.5" customHeight="1">
      <c r="A38" s="15"/>
      <c r="B38" s="15"/>
      <c r="C38" s="15"/>
      <c r="D38" s="15"/>
      <c r="E38" s="15"/>
      <c r="F38" s="15"/>
      <c r="G38" s="15"/>
      <c r="H38" s="15"/>
      <c r="I38" s="22"/>
    </row>
    <row r="39" spans="1:9" s="26" customFormat="1" ht="88.5" customHeight="1">
      <c r="A39" s="15"/>
      <c r="B39" s="15"/>
      <c r="C39" s="15"/>
      <c r="D39" s="15"/>
      <c r="E39" s="15"/>
      <c r="F39" s="15"/>
      <c r="G39" s="15"/>
      <c r="H39" s="15"/>
      <c r="I39" s="22"/>
    </row>
    <row r="40" spans="1:9" s="26" customFormat="1" ht="88.5" customHeight="1">
      <c r="A40" s="15"/>
      <c r="B40" s="15"/>
      <c r="C40" s="15"/>
      <c r="D40" s="15"/>
      <c r="E40" s="15"/>
      <c r="F40" s="15"/>
      <c r="G40" s="15"/>
      <c r="H40" s="15"/>
      <c r="I40" s="22"/>
    </row>
    <row r="41" spans="3:4" ht="88.5" customHeight="1">
      <c r="C41" s="15"/>
      <c r="D41" s="15"/>
    </row>
    <row r="42" spans="3:5" ht="88.5" customHeight="1">
      <c r="C42" s="15"/>
      <c r="D42" s="15"/>
      <c r="E42" s="15"/>
    </row>
    <row r="43" spans="3:5" ht="88.5" customHeight="1">
      <c r="C43" s="15"/>
      <c r="D43" s="15"/>
      <c r="E43" s="15"/>
    </row>
    <row r="44" spans="1:9" s="26" customFormat="1" ht="88.5" customHeight="1">
      <c r="A44" s="15"/>
      <c r="B44" s="15"/>
      <c r="C44" s="15"/>
      <c r="D44" s="15"/>
      <c r="E44" s="15"/>
      <c r="F44" s="15"/>
      <c r="G44" s="15"/>
      <c r="H44" s="15"/>
      <c r="I44" s="22"/>
    </row>
    <row r="45" spans="1:9" s="26" customFormat="1" ht="88.5" customHeight="1">
      <c r="A45" s="15"/>
      <c r="B45" s="15"/>
      <c r="C45" s="15"/>
      <c r="D45" s="15"/>
      <c r="E45" s="15"/>
      <c r="F45" s="15"/>
      <c r="G45" s="15"/>
      <c r="H45" s="15"/>
      <c r="I45" s="22"/>
    </row>
    <row r="46" spans="1:9" s="26" customFormat="1" ht="88.5" customHeight="1">
      <c r="A46" s="15"/>
      <c r="B46" s="15"/>
      <c r="C46" s="15"/>
      <c r="D46" s="15"/>
      <c r="E46" s="15"/>
      <c r="F46" s="15"/>
      <c r="G46" s="15"/>
      <c r="H46" s="15"/>
      <c r="I46" s="22"/>
    </row>
  </sheetData>
  <sheetProtection selectLockedCells="1" selectUnlockedCells="1"/>
  <mergeCells count="10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</mergeCells>
  <printOptions/>
  <pageMargins left="0.7875" right="0.7875" top="0.9840277777777778" bottom="0.9840277777777778" header="0.5118110236220472" footer="0.5118110236220472"/>
  <pageSetup horizontalDpi="300" verticalDpi="3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dcterms:created xsi:type="dcterms:W3CDTF">2002-09-13T10:45:14Z</dcterms:created>
  <dcterms:modified xsi:type="dcterms:W3CDTF">2023-01-10T16:02:33Z</dcterms:modified>
  <cp:category/>
  <cp:version/>
  <cp:contentType/>
  <cp:contentStatus/>
  <cp:revision>78</cp:revision>
</cp:coreProperties>
</file>