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FITTI PASSIVI_per pubblicazione al 31.03.2021" sheetId="1" r:id="rId1"/>
    <sheet name="FITTI PASSIVI_per pubblicazione al 30.06.2021" sheetId="2" r:id="rId2"/>
    <sheet name="FITTI PASSIVI_per pubblicazione al 30.09.2021" sheetId="3" r:id="rId3"/>
    <sheet name="FITTI PASSIVI_per pubblicazione al 31.12.2021" sheetId="4" r:id="rId4"/>
  </sheets>
  <definedNames>
    <definedName name="_xlnm.Print_Area" localSheetId="1">'FITTI PASSIVI_per pubblicazione al 30.06.2021'!$A$1:$H$31</definedName>
    <definedName name="_xlnm.Print_Area" localSheetId="2">'FITTI PASSIVI_per pubblicazione al 30.09.2021'!$A$1:$H$31</definedName>
    <definedName name="_xlnm.Print_Area" localSheetId="0">'FITTI PASSIVI_per pubblicazione al 31.03.2021'!$A$1:$H$31</definedName>
    <definedName name="_xlnm.Print_Area" localSheetId="3">'FITTI PASSIVI_per pubblicazione al 31.12.2021'!$A$1:$H$31</definedName>
    <definedName name="Excel_BuiltIn_Print_Area" localSheetId="0">'FITTI PASSIVI_per pubblicazione al 31.03.2021'!$A$1:$H$31</definedName>
    <definedName name="Excel_BuiltIn_Print_Area" localSheetId="1">'FITTI PASSIVI_per pubblicazione al 30.06.2021'!$A$1:$H$31</definedName>
    <definedName name="Excel_BuiltIn_Print_Area" localSheetId="2">'FITTI PASSIVI_per pubblicazione al 30.09.2021'!$A$1:$H$31</definedName>
    <definedName name="Excel_BuiltIn_Print_Area" localSheetId="3">'FITTI PASSIVI_per pubblicazione al 31.12.2021'!$A$1:$H$31</definedName>
  </definedNames>
  <calcPr fullCalcOnLoad="1"/>
</workbook>
</file>

<file path=xl/sharedStrings.xml><?xml version="1.0" encoding="utf-8"?>
<sst xmlns="http://schemas.openxmlformats.org/spreadsheetml/2006/main" count="720" uniqueCount="114">
  <si>
    <t xml:space="preserve">ELENCO CANONI DI LOCAZIONE  VERSATI DAL 01.01.2021 AL 31.03.2021 - D.lgs 33 del 14.3.2013 art. 30 </t>
  </si>
  <si>
    <t>N°</t>
  </si>
  <si>
    <t>UBICAZIONE</t>
  </si>
  <si>
    <t>DESCRIZIONE IMMOBILE</t>
  </si>
  <si>
    <t>INDIRIZZO</t>
  </si>
  <si>
    <t>PROPRIETA' O AVENTE TITOLO</t>
  </si>
  <si>
    <t>ATTIVITA' IVI SVOLTA</t>
  </si>
  <si>
    <t>CONDUTTORE</t>
  </si>
  <si>
    <t>CONTRATTO</t>
  </si>
  <si>
    <t xml:space="preserve">TOT. MANDATI DI PAGAMENTO-CANONI VERSATI </t>
  </si>
  <si>
    <t>RIF.</t>
  </si>
  <si>
    <t xml:space="preserve">REP. </t>
  </si>
  <si>
    <t>ANITA</t>
  </si>
  <si>
    <t>CAMPO SPORTIVO</t>
  </si>
  <si>
    <t>Via Valle Umana</t>
  </si>
  <si>
    <t>SOELIA SPA</t>
  </si>
  <si>
    <t>COMUNE DI ARGENTA</t>
  </si>
  <si>
    <t>Rep. 10353 del 27/05/2019</t>
  </si>
  <si>
    <t>ARGENTA</t>
  </si>
  <si>
    <t>SEDE AVIS DI ARGENTA</t>
  </si>
  <si>
    <t>Via Nazionale Ponente, n. 4/a</t>
  </si>
  <si>
    <t>COOP ESTENSE soc. coop. a .r.l.</t>
  </si>
  <si>
    <t>AVIS</t>
  </si>
  <si>
    <t>Rep. 9265 del 08/06/2001</t>
  </si>
  <si>
    <t xml:space="preserve">IMMOBILE IN ARGENTA ZONA INDUSTRIALE VIA L. NERVI N. 1/b </t>
  </si>
  <si>
    <t>Via Pier Luigi Nervi, n. 1/b</t>
  </si>
  <si>
    <t>SOELIA S.P.A.</t>
  </si>
  <si>
    <t>CENTRO PER ATTIVITA' MOTORIA-RICREATIVA-SOCIALE</t>
  </si>
  <si>
    <t>Rep. 10265 del 24/04/2013</t>
  </si>
  <si>
    <t xml:space="preserve">PORZIONE DI IMMOBILE IN ARGENTA VIA CIRCONVALLAZIONE N. 21/a, SEDE SETTORE CULTURA </t>
  </si>
  <si>
    <t>Via Circonvallazione, n. 21/a</t>
  </si>
  <si>
    <t>SOC. SOELIA SPA</t>
  </si>
  <si>
    <t>CULTURA SERVIZI SOCIALI ASSOCIAZIONI</t>
  </si>
  <si>
    <t>Rep. 10360 del 27/05/2019</t>
  </si>
  <si>
    <t>PALAZZETTO DELLO SPORT ARGENTA</t>
  </si>
  <si>
    <t>VIA DON MINZONI</t>
  </si>
  <si>
    <t>PARROCCHIA SAN NICOLO' DI ARGENTA</t>
  </si>
  <si>
    <t>PALAZZETTO</t>
  </si>
  <si>
    <t xml:space="preserve">COMUNE DI ARGENTA </t>
  </si>
  <si>
    <t>Rep. 10309 del 7.4.2016</t>
  </si>
  <si>
    <t>CAMPO SPORTIVO COMUNALE</t>
  </si>
  <si>
    <t>P.zza Giovanni XXIII, n. 5/d</t>
  </si>
  <si>
    <t>Rep. 10347 del 27/05/2019</t>
  </si>
  <si>
    <t>IMPIANTO SPORTIVO</t>
  </si>
  <si>
    <t>Via Napoli</t>
  </si>
  <si>
    <t>Rep. 10349 del 27/05/2019</t>
  </si>
  <si>
    <t>Via Porcari Michelangelo</t>
  </si>
  <si>
    <t>Rep. 10348 del 27/05/2019</t>
  </si>
  <si>
    <t>BOCCIODROMO, CENTRO ANZIANI</t>
  </si>
  <si>
    <t>Via del Fitto, n. 1, n. 1/a, n. 1/b, n. 1/c</t>
  </si>
  <si>
    <t>Rep. 10358 del 27/05/2019</t>
  </si>
  <si>
    <t>EX MACELLO (SEDE VALLEPEGA)</t>
  </si>
  <si>
    <t>Via Circonvallazione, n. 65</t>
  </si>
  <si>
    <t>SEDE ASSOCIAZIONI</t>
  </si>
  <si>
    <t>Rep. 10359 del 27/05/2019</t>
  </si>
  <si>
    <t>BANDO</t>
  </si>
  <si>
    <t>Via Fiorana</t>
  </si>
  <si>
    <t>Rep. 10354 del 27/05/2019</t>
  </si>
  <si>
    <t>BOCCALEONE</t>
  </si>
  <si>
    <t>Via Madonnina, n. 7/a</t>
  </si>
  <si>
    <t>Rep. 10355 del 27/05/2019</t>
  </si>
  <si>
    <t>CAMPOTTO</t>
  </si>
  <si>
    <t xml:space="preserve">EDIFICIO POLIVALENTE </t>
  </si>
  <si>
    <t>Via Cardinala, n. 21 e 23</t>
  </si>
  <si>
    <t>POSTE, MEDICO, CONSIGLIO DI PARTECIPAZIONE</t>
  </si>
  <si>
    <t>Rep. 10361 del 27/05/2019</t>
  </si>
  <si>
    <t>FILO</t>
  </si>
  <si>
    <t>Via Bindella</t>
  </si>
  <si>
    <t>Rep. 10356 del 27/05/2019</t>
  </si>
  <si>
    <t>AREA CORTILIVA IN FILO ADIACENTE ALLA SCUOLA ELEMENTARE E MATERNA</t>
  </si>
  <si>
    <t>Via II Risorgimento</t>
  </si>
  <si>
    <t>Parrocchia di S.Agata in Filo</t>
  </si>
  <si>
    <t>SPAZIO RICREATIVO SCUOLA ELEMENTARE</t>
  </si>
  <si>
    <t>Rep. 9534 del 18/02/2003</t>
  </si>
  <si>
    <t>Via Oca Pisana</t>
  </si>
  <si>
    <t>SPAZIO RICREATIVO SCUOLA MATERNA</t>
  </si>
  <si>
    <t>Rep. 9123 del 10/05/2000</t>
  </si>
  <si>
    <t>PORZIONE DEL COMPLESSO IMMOBILIARE DENOMINATO "CASA DEL POPOLO" FILO</t>
  </si>
  <si>
    <t>Via VIII Settembre 1944, n.2</t>
  </si>
  <si>
    <t xml:space="preserve">presidio  P.M. </t>
  </si>
  <si>
    <t>Rep. 10224 del 10/08/2012</t>
  </si>
  <si>
    <t>LONGASTRINO</t>
  </si>
  <si>
    <t>DELEGAZIONE COMUNALE LONGASTRINO</t>
  </si>
  <si>
    <t>P.zza del Popolo, n. 1/d</t>
  </si>
  <si>
    <t>Casa del Popolo di Longastrino Soc. Coop. A.R.L.</t>
  </si>
  <si>
    <t>SEDE DELEGAZIONE, P.M. E C.di P.</t>
  </si>
  <si>
    <t>Rep. 10064 del 28.01.2010</t>
  </si>
  <si>
    <t>O.MONACALE</t>
  </si>
  <si>
    <t>SEDE P.M.</t>
  </si>
  <si>
    <t>Via Zenzalino, n. 102/a</t>
  </si>
  <si>
    <t>B.M.-M.L.</t>
  </si>
  <si>
    <t>Rep. A.d.E.-Ufficio territoriale di Ferrara contratto registrato il 13/05/2020 al n. 003220-serie 3T</t>
  </si>
  <si>
    <t>Via Monti</t>
  </si>
  <si>
    <t>Rep. 10357 del 27/05/2019</t>
  </si>
  <si>
    <t>SAN BIAGIO</t>
  </si>
  <si>
    <t>Via Buriona</t>
  </si>
  <si>
    <t>Rep. 10351 del 27/05/2019</t>
  </si>
  <si>
    <t>S.BIAGIO</t>
  </si>
  <si>
    <t xml:space="preserve">UFFICIO POSTALE </t>
  </si>
  <si>
    <t>Via Giovanni Amendola, n. 21/b</t>
  </si>
  <si>
    <t>A.V.</t>
  </si>
  <si>
    <t>UFFICIO POSTALE</t>
  </si>
  <si>
    <r>
      <rPr>
        <sz val="12"/>
        <rFont val="Arial"/>
        <family val="2"/>
      </rPr>
      <t xml:space="preserve">COMUNE DI ARGENTA </t>
    </r>
    <r>
      <rPr>
        <sz val="11"/>
        <rFont val="Arial"/>
        <family val="2"/>
      </rPr>
      <t>(SUBLOCATO A POSTE ITALIANE S.P.A.)</t>
    </r>
  </si>
  <si>
    <t>Rep. 10125 del 11/04/2011</t>
  </si>
  <si>
    <t>SAN NICOLO’</t>
  </si>
  <si>
    <t>Via Parri</t>
  </si>
  <si>
    <t>Rep. 10350 del 27/05/2019</t>
  </si>
  <si>
    <t>S.M.CODIFIUME</t>
  </si>
  <si>
    <t>Via Reschiglian</t>
  </si>
  <si>
    <t>Rep. 10352 del 27/05/2019</t>
  </si>
  <si>
    <t xml:space="preserve">ELENCO CANONI DI LOCAZIONE  VERSATI DAL 01.01.2021 AL 30.06.2021 - D.lgs 33 del 14.3.2013 art. 30 </t>
  </si>
  <si>
    <t xml:space="preserve">ELENCO CANONI DI LOCAZIONE  VERSATI DAL 01.01.2021 AL 30.09.2021 - D.lgs 33 del 14.3.2013 art. 30 </t>
  </si>
  <si>
    <t>B.M.-M.L. poi F.A.</t>
  </si>
  <si>
    <t xml:space="preserve">ELENCO CANONI DI LOCAZIONE  VERSATI DAL 01.01.2021 AL 31.12.2021 - D.lgs 33 del 14.3.2013 art. 30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</si>
</sst>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DD/MM/YYYY"/>
  </numFmts>
  <fonts count="8">
    <font>
      <sz val="10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textRotation="90" wrapText="1"/>
    </xf>
    <xf numFmtId="166" fontId="4" fillId="2" borderId="1" xfId="0" applyNumberFormat="1" applyFont="1" applyFill="1" applyBorder="1" applyAlignment="1">
      <alignment horizontal="center" vertical="center"/>
    </xf>
    <xf numFmtId="164" fontId="3" fillId="4" borderId="1" xfId="0" applyFont="1" applyFill="1" applyBorder="1" applyAlignment="1">
      <alignment horizontal="center" vertical="center" wrapText="1"/>
    </xf>
    <xf numFmtId="164" fontId="1" fillId="5" borderId="1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4" fontId="1" fillId="6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3" fillId="0" borderId="1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164" fontId="1" fillId="0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48"/>
  <sheetViews>
    <sheetView zoomScale="50" zoomScaleNormal="50" workbookViewId="0" topLeftCell="A1">
      <pane ySplit="4" topLeftCell="A5" activePane="bottomLeft" state="frozen"/>
      <selection pane="topLeft" activeCell="A1" sqref="A1"/>
      <selection pane="bottomLeft" activeCell="I13" sqref="I13"/>
    </sheetView>
  </sheetViews>
  <sheetFormatPr defaultColWidth="9.140625" defaultRowHeight="12.75" customHeight="1"/>
  <cols>
    <col min="1" max="1" width="7.140625" style="1" customWidth="1"/>
    <col min="2" max="2" width="19.7109375" style="1" customWidth="1"/>
    <col min="3" max="3" width="32.140625" style="1" customWidth="1"/>
    <col min="4" max="4" width="19.57421875" style="1" customWidth="1"/>
    <col min="5" max="5" width="24.57421875" style="1" customWidth="1"/>
    <col min="6" max="6" width="21.57421875" style="1" customWidth="1"/>
    <col min="7" max="7" width="17.57421875" style="1" customWidth="1"/>
    <col min="8" max="8" width="42.28125" style="1" customWidth="1"/>
    <col min="9" max="9" width="47.00390625" style="2" customWidth="1"/>
    <col min="10" max="10" width="17.57421875" style="3" customWidth="1"/>
    <col min="11" max="209" width="9.00390625" style="3" customWidth="1"/>
  </cols>
  <sheetData>
    <row r="1" spans="1:9" ht="88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249" s="1" customFormat="1" ht="40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</row>
    <row r="3" spans="1:249" s="1" customFormat="1" ht="30" customHeight="1">
      <c r="A3" s="5"/>
      <c r="B3" s="6"/>
      <c r="C3" s="6"/>
      <c r="D3" s="6"/>
      <c r="E3" s="7"/>
      <c r="F3" s="7"/>
      <c r="G3" s="7"/>
      <c r="H3" s="7"/>
      <c r="I3" s="8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s="1" customFormat="1" ht="66" customHeight="1">
      <c r="A4" s="10" t="s">
        <v>10</v>
      </c>
      <c r="B4" s="6"/>
      <c r="C4" s="6"/>
      <c r="D4" s="6"/>
      <c r="E4" s="7"/>
      <c r="F4" s="7"/>
      <c r="G4" s="7"/>
      <c r="H4" s="11" t="s">
        <v>11</v>
      </c>
      <c r="I4" s="8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</row>
    <row r="5" spans="1:10" s="15" customFormat="1" ht="88.5" customHeight="1">
      <c r="A5" s="12">
        <v>1</v>
      </c>
      <c r="B5" s="13" t="s">
        <v>12</v>
      </c>
      <c r="C5" s="14" t="s">
        <v>13</v>
      </c>
      <c r="D5" s="14" t="s">
        <v>14</v>
      </c>
      <c r="E5" s="14" t="s">
        <v>15</v>
      </c>
      <c r="F5" s="15" t="s">
        <v>13</v>
      </c>
      <c r="G5" s="15" t="s">
        <v>16</v>
      </c>
      <c r="H5" s="15" t="s">
        <v>17</v>
      </c>
      <c r="I5" s="16">
        <v>1961.22</v>
      </c>
      <c r="J5" s="17"/>
    </row>
    <row r="6" spans="1:10" s="15" customFormat="1" ht="88.5" customHeight="1">
      <c r="A6" s="12">
        <v>2</v>
      </c>
      <c r="B6" s="13" t="s">
        <v>18</v>
      </c>
      <c r="C6" s="14" t="s">
        <v>19</v>
      </c>
      <c r="D6" s="14" t="s">
        <v>20</v>
      </c>
      <c r="E6" s="14" t="s">
        <v>21</v>
      </c>
      <c r="F6" s="15" t="s">
        <v>22</v>
      </c>
      <c r="G6" s="15" t="s">
        <v>16</v>
      </c>
      <c r="H6" s="15" t="s">
        <v>23</v>
      </c>
      <c r="I6" s="18">
        <v>0</v>
      </c>
      <c r="J6" s="17"/>
    </row>
    <row r="7" spans="1:10" s="15" customFormat="1" ht="88.5" customHeight="1">
      <c r="A7" s="12">
        <v>3</v>
      </c>
      <c r="B7" s="13" t="s">
        <v>18</v>
      </c>
      <c r="C7" s="14" t="s">
        <v>24</v>
      </c>
      <c r="D7" s="14" t="s">
        <v>25</v>
      </c>
      <c r="E7" s="14" t="s">
        <v>26</v>
      </c>
      <c r="F7" s="15" t="s">
        <v>27</v>
      </c>
      <c r="G7" s="15" t="s">
        <v>16</v>
      </c>
      <c r="H7" s="15" t="s">
        <v>28</v>
      </c>
      <c r="I7" s="19">
        <v>10888.5</v>
      </c>
      <c r="J7" s="17"/>
    </row>
    <row r="8" spans="1:249" s="15" customFormat="1" ht="88.5" customHeight="1">
      <c r="A8" s="12">
        <v>4</v>
      </c>
      <c r="B8" s="13" t="s">
        <v>18</v>
      </c>
      <c r="C8" s="14" t="s">
        <v>29</v>
      </c>
      <c r="D8" s="14" t="s">
        <v>30</v>
      </c>
      <c r="E8" s="14" t="s">
        <v>31</v>
      </c>
      <c r="F8" s="15" t="s">
        <v>32</v>
      </c>
      <c r="G8" s="15" t="s">
        <v>16</v>
      </c>
      <c r="H8" s="15" t="s">
        <v>33</v>
      </c>
      <c r="I8" s="16">
        <v>12853.8</v>
      </c>
      <c r="J8" s="17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</row>
    <row r="9" spans="1:249" s="15" customFormat="1" ht="88.5" customHeight="1">
      <c r="A9" s="12">
        <v>5</v>
      </c>
      <c r="B9" s="13" t="s">
        <v>18</v>
      </c>
      <c r="C9" s="14" t="s">
        <v>34</v>
      </c>
      <c r="D9" s="14" t="s">
        <v>35</v>
      </c>
      <c r="E9" s="14" t="s">
        <v>36</v>
      </c>
      <c r="F9" s="15" t="s">
        <v>37</v>
      </c>
      <c r="G9" s="15" t="s">
        <v>38</v>
      </c>
      <c r="H9" s="15" t="s">
        <v>39</v>
      </c>
      <c r="I9" s="16">
        <v>4930.89</v>
      </c>
      <c r="J9" s="17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</row>
    <row r="10" spans="1:10" s="15" customFormat="1" ht="88.5" customHeight="1">
      <c r="A10" s="12">
        <v>6</v>
      </c>
      <c r="B10" s="13" t="s">
        <v>18</v>
      </c>
      <c r="C10" s="14" t="s">
        <v>40</v>
      </c>
      <c r="D10" s="14" t="s">
        <v>41</v>
      </c>
      <c r="E10" s="14" t="s">
        <v>15</v>
      </c>
      <c r="F10" s="15" t="s">
        <v>13</v>
      </c>
      <c r="G10" s="15" t="s">
        <v>16</v>
      </c>
      <c r="H10" s="15" t="s">
        <v>42</v>
      </c>
      <c r="I10" s="16">
        <v>9784.3</v>
      </c>
      <c r="J10" s="17"/>
    </row>
    <row r="11" spans="1:10" s="15" customFormat="1" ht="88.5" customHeight="1">
      <c r="A11" s="12">
        <v>7</v>
      </c>
      <c r="B11" s="13" t="s">
        <v>18</v>
      </c>
      <c r="C11" s="14" t="s">
        <v>43</v>
      </c>
      <c r="D11" s="14" t="s">
        <v>44</v>
      </c>
      <c r="E11" s="14" t="s">
        <v>15</v>
      </c>
      <c r="F11" s="15" t="s">
        <v>43</v>
      </c>
      <c r="G11" s="15" t="s">
        <v>16</v>
      </c>
      <c r="H11" s="15" t="s">
        <v>45</v>
      </c>
      <c r="I11" s="16">
        <v>9342.76</v>
      </c>
      <c r="J11" s="17"/>
    </row>
    <row r="12" spans="1:10" s="15" customFormat="1" ht="88.5" customHeight="1">
      <c r="A12" s="12">
        <v>8</v>
      </c>
      <c r="B12" s="13" t="s">
        <v>18</v>
      </c>
      <c r="C12" s="14" t="s">
        <v>13</v>
      </c>
      <c r="D12" s="14" t="s">
        <v>46</v>
      </c>
      <c r="E12" s="14" t="s">
        <v>15</v>
      </c>
      <c r="F12" s="15" t="s">
        <v>13</v>
      </c>
      <c r="G12" s="15" t="s">
        <v>16</v>
      </c>
      <c r="H12" s="15" t="s">
        <v>47</v>
      </c>
      <c r="I12" s="16">
        <v>1963.87507</v>
      </c>
      <c r="J12" s="17"/>
    </row>
    <row r="13" spans="1:10" s="15" customFormat="1" ht="88.5" customHeight="1">
      <c r="A13" s="12">
        <v>9</v>
      </c>
      <c r="B13" s="13" t="s">
        <v>18</v>
      </c>
      <c r="C13" s="14" t="s">
        <v>48</v>
      </c>
      <c r="D13" s="14" t="s">
        <v>49</v>
      </c>
      <c r="E13" s="14" t="s">
        <v>15</v>
      </c>
      <c r="F13" s="15" t="s">
        <v>48</v>
      </c>
      <c r="G13" s="15" t="s">
        <v>16</v>
      </c>
      <c r="H13" s="15" t="s">
        <v>50</v>
      </c>
      <c r="I13" s="21">
        <v>16993.79</v>
      </c>
      <c r="J13" s="17"/>
    </row>
    <row r="14" spans="1:10" s="15" customFormat="1" ht="88.5" customHeight="1">
      <c r="A14" s="12">
        <v>10</v>
      </c>
      <c r="B14" s="13" t="s">
        <v>18</v>
      </c>
      <c r="C14" s="14" t="s">
        <v>51</v>
      </c>
      <c r="D14" s="14" t="s">
        <v>52</v>
      </c>
      <c r="E14" s="14" t="s">
        <v>15</v>
      </c>
      <c r="F14" s="15" t="s">
        <v>53</v>
      </c>
      <c r="G14" s="15" t="s">
        <v>16</v>
      </c>
      <c r="H14" s="15" t="s">
        <v>54</v>
      </c>
      <c r="I14" s="21">
        <v>3032.65</v>
      </c>
      <c r="J14" s="17"/>
    </row>
    <row r="15" spans="1:10" s="15" customFormat="1" ht="88.5" customHeight="1">
      <c r="A15" s="12">
        <v>11</v>
      </c>
      <c r="B15" s="13" t="s">
        <v>55</v>
      </c>
      <c r="C15" s="14" t="s">
        <v>13</v>
      </c>
      <c r="D15" s="14" t="s">
        <v>56</v>
      </c>
      <c r="E15" s="14" t="s">
        <v>15</v>
      </c>
      <c r="F15" s="15" t="s">
        <v>13</v>
      </c>
      <c r="G15" s="15" t="s">
        <v>16</v>
      </c>
      <c r="H15" s="15" t="s">
        <v>57</v>
      </c>
      <c r="I15" s="16">
        <v>2208.11</v>
      </c>
      <c r="J15" s="17"/>
    </row>
    <row r="16" spans="1:10" s="15" customFormat="1" ht="88.5" customHeight="1">
      <c r="A16" s="12">
        <v>12</v>
      </c>
      <c r="B16" s="13" t="s">
        <v>58</v>
      </c>
      <c r="C16" s="14" t="s">
        <v>13</v>
      </c>
      <c r="D16" s="14" t="s">
        <v>59</v>
      </c>
      <c r="E16" s="14" t="s">
        <v>15</v>
      </c>
      <c r="F16" s="15" t="s">
        <v>13</v>
      </c>
      <c r="G16" s="15" t="s">
        <v>16</v>
      </c>
      <c r="H16" s="15" t="s">
        <v>60</v>
      </c>
      <c r="I16" s="16">
        <v>3112.65</v>
      </c>
      <c r="J16" s="17"/>
    </row>
    <row r="17" spans="1:10" s="15" customFormat="1" ht="88.5" customHeight="1">
      <c r="A17" s="12">
        <v>13</v>
      </c>
      <c r="B17" s="13" t="s">
        <v>61</v>
      </c>
      <c r="C17" s="14" t="s">
        <v>62</v>
      </c>
      <c r="D17" s="14" t="s">
        <v>63</v>
      </c>
      <c r="E17" s="14" t="s">
        <v>15</v>
      </c>
      <c r="F17" s="15" t="s">
        <v>64</v>
      </c>
      <c r="G17" s="15" t="s">
        <v>16</v>
      </c>
      <c r="H17" s="15" t="s">
        <v>65</v>
      </c>
      <c r="I17" s="19">
        <v>4432.44</v>
      </c>
      <c r="J17" s="17"/>
    </row>
    <row r="18" spans="1:10" s="15" customFormat="1" ht="88.5" customHeight="1">
      <c r="A18" s="12">
        <v>14</v>
      </c>
      <c r="B18" s="13" t="s">
        <v>66</v>
      </c>
      <c r="C18" s="14" t="s">
        <v>13</v>
      </c>
      <c r="D18" s="14" t="s">
        <v>67</v>
      </c>
      <c r="E18" s="14" t="s">
        <v>15</v>
      </c>
      <c r="F18" s="15" t="s">
        <v>13</v>
      </c>
      <c r="G18" s="15" t="s">
        <v>16</v>
      </c>
      <c r="H18" s="15" t="s">
        <v>68</v>
      </c>
      <c r="I18" s="16">
        <v>6190.83</v>
      </c>
      <c r="J18" s="17"/>
    </row>
    <row r="19" spans="1:10" s="15" customFormat="1" ht="88.5" customHeight="1">
      <c r="A19" s="12">
        <v>15</v>
      </c>
      <c r="B19" s="13" t="s">
        <v>66</v>
      </c>
      <c r="C19" s="14" t="s">
        <v>69</v>
      </c>
      <c r="D19" s="14" t="s">
        <v>70</v>
      </c>
      <c r="E19" s="14" t="s">
        <v>71</v>
      </c>
      <c r="F19" s="15" t="s">
        <v>72</v>
      </c>
      <c r="G19" s="15" t="s">
        <v>16</v>
      </c>
      <c r="H19" s="15" t="s">
        <v>73</v>
      </c>
      <c r="I19" s="16">
        <v>1352.32</v>
      </c>
      <c r="J19" s="17"/>
    </row>
    <row r="20" spans="1:10" s="15" customFormat="1" ht="88.5" customHeight="1">
      <c r="A20" s="12">
        <v>16</v>
      </c>
      <c r="B20" s="13" t="s">
        <v>66</v>
      </c>
      <c r="C20" s="14" t="s">
        <v>69</v>
      </c>
      <c r="D20" s="14" t="s">
        <v>74</v>
      </c>
      <c r="E20" s="14" t="s">
        <v>71</v>
      </c>
      <c r="F20" s="15" t="s">
        <v>75</v>
      </c>
      <c r="G20" s="15" t="s">
        <v>16</v>
      </c>
      <c r="H20" s="22" t="s">
        <v>76</v>
      </c>
      <c r="I20" s="16">
        <v>507.46</v>
      </c>
      <c r="J20" s="17"/>
    </row>
    <row r="21" spans="1:10" s="15" customFormat="1" ht="88.5" customHeight="1">
      <c r="A21" s="12">
        <v>17</v>
      </c>
      <c r="B21" s="13" t="s">
        <v>66</v>
      </c>
      <c r="C21" s="14" t="s">
        <v>77</v>
      </c>
      <c r="D21" s="14" t="s">
        <v>78</v>
      </c>
      <c r="E21" s="14" t="s">
        <v>15</v>
      </c>
      <c r="F21" s="15" t="s">
        <v>79</v>
      </c>
      <c r="G21" s="15" t="s">
        <v>16</v>
      </c>
      <c r="H21" s="22" t="s">
        <v>80</v>
      </c>
      <c r="I21" s="16">
        <v>0</v>
      </c>
      <c r="J21" s="17"/>
    </row>
    <row r="22" spans="1:10" s="15" customFormat="1" ht="88.5" customHeight="1">
      <c r="A22" s="12">
        <v>18</v>
      </c>
      <c r="B22" s="13" t="s">
        <v>81</v>
      </c>
      <c r="C22" s="14" t="s">
        <v>82</v>
      </c>
      <c r="D22" s="14" t="s">
        <v>83</v>
      </c>
      <c r="E22" s="14" t="s">
        <v>84</v>
      </c>
      <c r="F22" s="15" t="s">
        <v>85</v>
      </c>
      <c r="G22" s="15" t="s">
        <v>16</v>
      </c>
      <c r="H22" s="22" t="s">
        <v>86</v>
      </c>
      <c r="I22" s="16">
        <v>2419.7</v>
      </c>
      <c r="J22" s="17"/>
    </row>
    <row r="23" spans="1:10" s="15" customFormat="1" ht="88.5" customHeight="1">
      <c r="A23" s="12">
        <v>19</v>
      </c>
      <c r="B23" s="13" t="s">
        <v>87</v>
      </c>
      <c r="C23" s="14" t="s">
        <v>88</v>
      </c>
      <c r="D23" s="14" t="s">
        <v>89</v>
      </c>
      <c r="E23" s="14" t="s">
        <v>90</v>
      </c>
      <c r="F23" s="15" t="s">
        <v>79</v>
      </c>
      <c r="G23" s="15" t="s">
        <v>16</v>
      </c>
      <c r="H23" s="22" t="s">
        <v>91</v>
      </c>
      <c r="I23" s="16">
        <v>0</v>
      </c>
      <c r="J23" s="17"/>
    </row>
    <row r="24" spans="1:10" s="15" customFormat="1" ht="88.5" customHeight="1">
      <c r="A24" s="12">
        <v>20</v>
      </c>
      <c r="B24" s="13" t="s">
        <v>87</v>
      </c>
      <c r="C24" s="14" t="s">
        <v>13</v>
      </c>
      <c r="D24" s="14" t="s">
        <v>92</v>
      </c>
      <c r="E24" s="14" t="s">
        <v>15</v>
      </c>
      <c r="F24" s="15" t="s">
        <v>13</v>
      </c>
      <c r="G24" s="15" t="s">
        <v>16</v>
      </c>
      <c r="H24" s="15" t="s">
        <v>93</v>
      </c>
      <c r="I24" s="16">
        <v>3515.08</v>
      </c>
      <c r="J24" s="17"/>
    </row>
    <row r="25" spans="1:10" s="15" customFormat="1" ht="88.5" customHeight="1">
      <c r="A25" s="12">
        <v>21</v>
      </c>
      <c r="B25" s="13" t="s">
        <v>94</v>
      </c>
      <c r="C25" s="14" t="s">
        <v>13</v>
      </c>
      <c r="D25" s="14" t="s">
        <v>95</v>
      </c>
      <c r="E25" s="14" t="s">
        <v>15</v>
      </c>
      <c r="F25" s="15" t="s">
        <v>13</v>
      </c>
      <c r="G25" s="15" t="s">
        <v>16</v>
      </c>
      <c r="H25" s="15" t="s">
        <v>96</v>
      </c>
      <c r="I25" s="16">
        <v>3173.56</v>
      </c>
      <c r="J25" s="17"/>
    </row>
    <row r="26" spans="1:10" s="15" customFormat="1" ht="93" customHeight="1">
      <c r="A26" s="12">
        <v>22</v>
      </c>
      <c r="B26" s="13" t="s">
        <v>97</v>
      </c>
      <c r="C26" s="14" t="s">
        <v>98</v>
      </c>
      <c r="D26" s="14" t="s">
        <v>99</v>
      </c>
      <c r="E26" s="14" t="s">
        <v>100</v>
      </c>
      <c r="F26" s="15" t="s">
        <v>101</v>
      </c>
      <c r="G26" s="15" t="s">
        <v>102</v>
      </c>
      <c r="H26" s="15" t="s">
        <v>103</v>
      </c>
      <c r="I26" s="23">
        <v>2805</v>
      </c>
      <c r="J26" s="17"/>
    </row>
    <row r="27" spans="1:10" s="15" customFormat="1" ht="88.5" customHeight="1">
      <c r="A27" s="12">
        <v>23</v>
      </c>
      <c r="B27" s="13" t="s">
        <v>104</v>
      </c>
      <c r="C27" s="14" t="s">
        <v>13</v>
      </c>
      <c r="D27" s="14" t="s">
        <v>105</v>
      </c>
      <c r="E27" s="14" t="s">
        <v>15</v>
      </c>
      <c r="F27" s="15" t="s">
        <v>13</v>
      </c>
      <c r="G27" s="15" t="s">
        <v>16</v>
      </c>
      <c r="H27" s="15" t="s">
        <v>106</v>
      </c>
      <c r="I27" s="16">
        <v>1898.88</v>
      </c>
      <c r="J27" s="17"/>
    </row>
    <row r="28" spans="1:10" s="15" customFormat="1" ht="88.5" customHeight="1">
      <c r="A28" s="12">
        <v>24</v>
      </c>
      <c r="B28" s="13" t="s">
        <v>107</v>
      </c>
      <c r="C28" s="14" t="s">
        <v>13</v>
      </c>
      <c r="D28" s="14" t="s">
        <v>108</v>
      </c>
      <c r="E28" s="14" t="s">
        <v>15</v>
      </c>
      <c r="F28" s="15" t="s">
        <v>13</v>
      </c>
      <c r="G28" s="15" t="s">
        <v>16</v>
      </c>
      <c r="H28" s="15" t="s">
        <v>109</v>
      </c>
      <c r="I28" s="16">
        <v>7089.64</v>
      </c>
      <c r="J28" s="17"/>
    </row>
    <row r="29" ht="50.25" customHeight="1">
      <c r="I29" s="2">
        <f>SUM(I5:I28)</f>
        <v>110457.45507000001</v>
      </c>
    </row>
    <row r="30" ht="50.25" customHeight="1"/>
    <row r="31" spans="1:209" ht="93" customHeight="1">
      <c r="A31"/>
      <c r="B31"/>
      <c r="C31"/>
      <c r="D31"/>
      <c r="E31"/>
      <c r="F31"/>
      <c r="G31"/>
      <c r="H31"/>
      <c r="I31" s="24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</row>
    <row r="32" spans="1:9" s="15" customFormat="1" ht="93" customHeight="1">
      <c r="A32" s="25"/>
      <c r="I32" s="23"/>
    </row>
    <row r="33" spans="1:9" s="27" customFormat="1" ht="88.5" customHeight="1">
      <c r="A33" s="15"/>
      <c r="B33" s="15"/>
      <c r="C33" s="15"/>
      <c r="D33" s="15"/>
      <c r="E33" s="15"/>
      <c r="F33" s="15"/>
      <c r="G33" s="15"/>
      <c r="H33" s="15"/>
      <c r="I33" s="26"/>
    </row>
    <row r="34" spans="1:9" s="27" customFormat="1" ht="88.5" customHeight="1">
      <c r="A34" s="15"/>
      <c r="B34" s="15"/>
      <c r="C34" s="15"/>
      <c r="D34" s="15"/>
      <c r="E34" s="15"/>
      <c r="F34" s="15"/>
      <c r="G34" s="15"/>
      <c r="H34" s="15"/>
      <c r="I34" s="26"/>
    </row>
    <row r="35" spans="3:9" ht="88.5" customHeight="1">
      <c r="C35" s="15"/>
      <c r="D35" s="15"/>
      <c r="E35" s="15"/>
      <c r="I35" s="26"/>
    </row>
    <row r="36" spans="1:9" s="27" customFormat="1" ht="88.5" customHeight="1">
      <c r="A36" s="15"/>
      <c r="B36" s="15"/>
      <c r="C36" s="15"/>
      <c r="D36" s="15"/>
      <c r="E36" s="15"/>
      <c r="F36" s="15"/>
      <c r="G36" s="15"/>
      <c r="H36" s="15"/>
      <c r="I36" s="26"/>
    </row>
    <row r="37" spans="1:9" s="27" customFormat="1" ht="88.5" customHeight="1">
      <c r="A37" s="15"/>
      <c r="B37" s="15"/>
      <c r="C37" s="15"/>
      <c r="D37" s="15"/>
      <c r="E37" s="15"/>
      <c r="F37" s="15"/>
      <c r="G37" s="15"/>
      <c r="H37" s="15"/>
      <c r="I37" s="23"/>
    </row>
    <row r="38" spans="1:9" s="27" customFormat="1" ht="88.5" customHeight="1">
      <c r="A38" s="15"/>
      <c r="B38" s="15"/>
      <c r="C38" s="15"/>
      <c r="D38" s="15"/>
      <c r="E38" s="15"/>
      <c r="F38" s="15"/>
      <c r="G38" s="15"/>
      <c r="H38" s="15"/>
      <c r="I38" s="23"/>
    </row>
    <row r="39" spans="3:5" ht="88.5" customHeight="1">
      <c r="C39" s="15"/>
      <c r="D39" s="15"/>
      <c r="E39" s="15"/>
    </row>
    <row r="40" spans="1:9" s="27" customFormat="1" ht="88.5" customHeight="1">
      <c r="A40" s="15"/>
      <c r="B40" s="15"/>
      <c r="C40" s="15"/>
      <c r="D40" s="15"/>
      <c r="E40" s="15"/>
      <c r="F40" s="15"/>
      <c r="G40" s="15"/>
      <c r="H40" s="15"/>
      <c r="I40" s="23"/>
    </row>
    <row r="41" spans="1:9" s="27" customFormat="1" ht="88.5" customHeight="1">
      <c r="A41" s="15"/>
      <c r="B41" s="15"/>
      <c r="C41" s="15"/>
      <c r="D41" s="15"/>
      <c r="E41" s="15"/>
      <c r="F41" s="15"/>
      <c r="G41" s="15"/>
      <c r="H41" s="15"/>
      <c r="I41" s="23"/>
    </row>
    <row r="42" spans="1:9" s="27" customFormat="1" ht="88.5" customHeight="1">
      <c r="A42" s="15"/>
      <c r="B42" s="15"/>
      <c r="C42" s="15"/>
      <c r="D42" s="15"/>
      <c r="E42" s="15"/>
      <c r="F42" s="15"/>
      <c r="G42" s="15"/>
      <c r="H42" s="15"/>
      <c r="I42" s="23"/>
    </row>
    <row r="43" spans="3:4" ht="88.5" customHeight="1">
      <c r="C43" s="15"/>
      <c r="D43" s="15"/>
    </row>
    <row r="44" spans="3:5" ht="88.5" customHeight="1">
      <c r="C44" s="15"/>
      <c r="D44" s="15"/>
      <c r="E44" s="15"/>
    </row>
    <row r="45" spans="3:5" ht="88.5" customHeight="1">
      <c r="C45" s="15"/>
      <c r="D45" s="15"/>
      <c r="E45" s="15"/>
    </row>
    <row r="46" spans="1:9" s="27" customFormat="1" ht="88.5" customHeight="1">
      <c r="A46" s="15"/>
      <c r="B46" s="15"/>
      <c r="C46" s="15"/>
      <c r="D46" s="15"/>
      <c r="E46" s="15"/>
      <c r="F46" s="15"/>
      <c r="G46" s="15"/>
      <c r="H46" s="15"/>
      <c r="I46" s="23"/>
    </row>
    <row r="47" spans="1:9" s="27" customFormat="1" ht="88.5" customHeight="1">
      <c r="A47" s="15"/>
      <c r="B47" s="15"/>
      <c r="C47" s="15"/>
      <c r="D47" s="15"/>
      <c r="E47" s="15"/>
      <c r="F47" s="15"/>
      <c r="G47" s="15"/>
      <c r="H47" s="15"/>
      <c r="I47" s="23"/>
    </row>
    <row r="48" spans="1:9" s="27" customFormat="1" ht="88.5" customHeight="1">
      <c r="A48" s="15"/>
      <c r="B48" s="15"/>
      <c r="C48" s="15"/>
      <c r="D48" s="15"/>
      <c r="E48" s="15"/>
      <c r="F48" s="15"/>
      <c r="G48" s="15"/>
      <c r="H48" s="15"/>
      <c r="I48" s="23"/>
    </row>
  </sheetData>
  <sheetProtection selectLockedCells="1" selectUnlockedCells="1"/>
  <mergeCells count="10">
    <mergeCell ref="A1:I1"/>
    <mergeCell ref="A2:A3"/>
    <mergeCell ref="B2:B4"/>
    <mergeCell ref="C2:C4"/>
    <mergeCell ref="D2:D4"/>
    <mergeCell ref="E2:E4"/>
    <mergeCell ref="F2:F4"/>
    <mergeCell ref="G2:G4"/>
    <mergeCell ref="H2:H3"/>
    <mergeCell ref="I2:I4"/>
  </mergeCells>
  <printOptions/>
  <pageMargins left="0.7875" right="0.7875" top="0.9840277777777777" bottom="0.9840277777777777" header="0.5118055555555555" footer="0.5118055555555555"/>
  <pageSetup horizontalDpi="300" verticalDpi="300" orientation="landscape" paperSize="8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48"/>
  <sheetViews>
    <sheetView zoomScale="50" zoomScaleNormal="50" workbookViewId="0" topLeftCell="A1">
      <pane ySplit="4" topLeftCell="A2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7.140625" style="1" customWidth="1"/>
    <col min="2" max="2" width="19.7109375" style="1" customWidth="1"/>
    <col min="3" max="3" width="32.140625" style="1" customWidth="1"/>
    <col min="4" max="4" width="19.57421875" style="1" customWidth="1"/>
    <col min="5" max="5" width="24.57421875" style="1" customWidth="1"/>
    <col min="6" max="6" width="21.57421875" style="1" customWidth="1"/>
    <col min="7" max="7" width="17.57421875" style="1" customWidth="1"/>
    <col min="8" max="8" width="42.28125" style="1" customWidth="1"/>
    <col min="9" max="9" width="47.00390625" style="2" customWidth="1"/>
    <col min="10" max="10" width="17.57421875" style="3" customWidth="1"/>
    <col min="11" max="209" width="9.00390625" style="3" customWidth="1"/>
  </cols>
  <sheetData>
    <row r="1" spans="1:9" ht="88.5" customHeight="1">
      <c r="A1" s="4" t="s">
        <v>110</v>
      </c>
      <c r="B1" s="4"/>
      <c r="C1" s="4"/>
      <c r="D1" s="4"/>
      <c r="E1" s="4"/>
      <c r="F1" s="4"/>
      <c r="G1" s="4"/>
      <c r="H1" s="4"/>
      <c r="I1" s="4"/>
    </row>
    <row r="2" spans="1:249" s="1" customFormat="1" ht="40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</row>
    <row r="3" spans="1:249" s="1" customFormat="1" ht="30" customHeight="1">
      <c r="A3" s="5"/>
      <c r="B3" s="6"/>
      <c r="C3" s="6"/>
      <c r="D3" s="6"/>
      <c r="E3" s="7"/>
      <c r="F3" s="7"/>
      <c r="G3" s="7"/>
      <c r="H3" s="7"/>
      <c r="I3" s="8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s="1" customFormat="1" ht="66" customHeight="1">
      <c r="A4" s="10" t="s">
        <v>10</v>
      </c>
      <c r="B4" s="6"/>
      <c r="C4" s="6"/>
      <c r="D4" s="6"/>
      <c r="E4" s="7"/>
      <c r="F4" s="7"/>
      <c r="G4" s="7"/>
      <c r="H4" s="11" t="s">
        <v>11</v>
      </c>
      <c r="I4" s="8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</row>
    <row r="5" spans="1:10" s="15" customFormat="1" ht="88.5" customHeight="1">
      <c r="A5" s="12">
        <v>1</v>
      </c>
      <c r="B5" s="13" t="s">
        <v>12</v>
      </c>
      <c r="C5" s="14" t="s">
        <v>13</v>
      </c>
      <c r="D5" s="14" t="s">
        <v>14</v>
      </c>
      <c r="E5" s="14" t="s">
        <v>15</v>
      </c>
      <c r="F5" s="15" t="s">
        <v>13</v>
      </c>
      <c r="G5" s="15" t="s">
        <v>16</v>
      </c>
      <c r="H5" s="15" t="s">
        <v>17</v>
      </c>
      <c r="I5" s="16">
        <v>1961.22</v>
      </c>
      <c r="J5" s="17"/>
    </row>
    <row r="6" spans="1:10" s="15" customFormat="1" ht="88.5" customHeight="1">
      <c r="A6" s="12">
        <v>2</v>
      </c>
      <c r="B6" s="13" t="s">
        <v>18</v>
      </c>
      <c r="C6" s="14" t="s">
        <v>19</v>
      </c>
      <c r="D6" s="14" t="s">
        <v>20</v>
      </c>
      <c r="E6" s="14" t="s">
        <v>21</v>
      </c>
      <c r="F6" s="15" t="s">
        <v>22</v>
      </c>
      <c r="G6" s="15" t="s">
        <v>16</v>
      </c>
      <c r="H6" s="15" t="s">
        <v>23</v>
      </c>
      <c r="I6" s="18">
        <v>4166.04</v>
      </c>
      <c r="J6" s="17"/>
    </row>
    <row r="7" spans="1:10" s="15" customFormat="1" ht="88.5" customHeight="1">
      <c r="A7" s="12">
        <v>3</v>
      </c>
      <c r="B7" s="13" t="s">
        <v>18</v>
      </c>
      <c r="C7" s="14" t="s">
        <v>24</v>
      </c>
      <c r="D7" s="14" t="s">
        <v>25</v>
      </c>
      <c r="E7" s="14" t="s">
        <v>26</v>
      </c>
      <c r="F7" s="15" t="s">
        <v>27</v>
      </c>
      <c r="G7" s="15" t="s">
        <v>16</v>
      </c>
      <c r="H7" s="15" t="s">
        <v>28</v>
      </c>
      <c r="I7" s="19">
        <v>10888.5</v>
      </c>
      <c r="J7" s="17"/>
    </row>
    <row r="8" spans="1:249" s="15" customFormat="1" ht="88.5" customHeight="1">
      <c r="A8" s="12">
        <v>4</v>
      </c>
      <c r="B8" s="13" t="s">
        <v>18</v>
      </c>
      <c r="C8" s="14" t="s">
        <v>29</v>
      </c>
      <c r="D8" s="14" t="s">
        <v>30</v>
      </c>
      <c r="E8" s="14" t="s">
        <v>31</v>
      </c>
      <c r="F8" s="15" t="s">
        <v>32</v>
      </c>
      <c r="G8" s="15" t="s">
        <v>16</v>
      </c>
      <c r="H8" s="15" t="s">
        <v>33</v>
      </c>
      <c r="I8" s="16">
        <v>12853.8</v>
      </c>
      <c r="J8" s="17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</row>
    <row r="9" spans="1:249" s="15" customFormat="1" ht="88.5" customHeight="1">
      <c r="A9" s="12">
        <v>5</v>
      </c>
      <c r="B9" s="13" t="s">
        <v>18</v>
      </c>
      <c r="C9" s="14" t="s">
        <v>34</v>
      </c>
      <c r="D9" s="14" t="s">
        <v>35</v>
      </c>
      <c r="E9" s="14" t="s">
        <v>36</v>
      </c>
      <c r="F9" s="15" t="s">
        <v>37</v>
      </c>
      <c r="G9" s="15" t="s">
        <v>38</v>
      </c>
      <c r="H9" s="15" t="s">
        <v>39</v>
      </c>
      <c r="I9" s="16">
        <v>4930.89</v>
      </c>
      <c r="J9" s="17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</row>
    <row r="10" spans="1:10" s="15" customFormat="1" ht="88.5" customHeight="1">
      <c r="A10" s="12">
        <v>6</v>
      </c>
      <c r="B10" s="13" t="s">
        <v>18</v>
      </c>
      <c r="C10" s="14" t="s">
        <v>40</v>
      </c>
      <c r="D10" s="14" t="s">
        <v>41</v>
      </c>
      <c r="E10" s="14" t="s">
        <v>15</v>
      </c>
      <c r="F10" s="15" t="s">
        <v>13</v>
      </c>
      <c r="G10" s="15" t="s">
        <v>16</v>
      </c>
      <c r="H10" s="15" t="s">
        <v>42</v>
      </c>
      <c r="I10" s="16">
        <v>9784.3</v>
      </c>
      <c r="J10" s="17"/>
    </row>
    <row r="11" spans="1:10" s="15" customFormat="1" ht="88.5" customHeight="1">
      <c r="A11" s="12">
        <v>7</v>
      </c>
      <c r="B11" s="13" t="s">
        <v>18</v>
      </c>
      <c r="C11" s="14" t="s">
        <v>43</v>
      </c>
      <c r="D11" s="14" t="s">
        <v>44</v>
      </c>
      <c r="E11" s="14" t="s">
        <v>15</v>
      </c>
      <c r="F11" s="15" t="s">
        <v>43</v>
      </c>
      <c r="G11" s="15" t="s">
        <v>16</v>
      </c>
      <c r="H11" s="15" t="s">
        <v>45</v>
      </c>
      <c r="I11" s="16">
        <v>9342.76</v>
      </c>
      <c r="J11" s="17"/>
    </row>
    <row r="12" spans="1:10" s="15" customFormat="1" ht="88.5" customHeight="1">
      <c r="A12" s="12">
        <v>8</v>
      </c>
      <c r="B12" s="13" t="s">
        <v>18</v>
      </c>
      <c r="C12" s="14" t="s">
        <v>13</v>
      </c>
      <c r="D12" s="14" t="s">
        <v>46</v>
      </c>
      <c r="E12" s="14" t="s">
        <v>15</v>
      </c>
      <c r="F12" s="15" t="s">
        <v>13</v>
      </c>
      <c r="G12" s="15" t="s">
        <v>16</v>
      </c>
      <c r="H12" s="15" t="s">
        <v>47</v>
      </c>
      <c r="I12" s="16">
        <v>1963.87507</v>
      </c>
      <c r="J12" s="17"/>
    </row>
    <row r="13" spans="1:10" s="15" customFormat="1" ht="88.5" customHeight="1">
      <c r="A13" s="12">
        <v>9</v>
      </c>
      <c r="B13" s="13" t="s">
        <v>18</v>
      </c>
      <c r="C13" s="14" t="s">
        <v>48</v>
      </c>
      <c r="D13" s="14" t="s">
        <v>49</v>
      </c>
      <c r="E13" s="14" t="s">
        <v>15</v>
      </c>
      <c r="F13" s="15" t="s">
        <v>48</v>
      </c>
      <c r="G13" s="15" t="s">
        <v>16</v>
      </c>
      <c r="H13" s="15" t="s">
        <v>50</v>
      </c>
      <c r="I13" s="21">
        <v>16993.79</v>
      </c>
      <c r="J13" s="17"/>
    </row>
    <row r="14" spans="1:10" s="15" customFormat="1" ht="88.5" customHeight="1">
      <c r="A14" s="12">
        <v>10</v>
      </c>
      <c r="B14" s="13" t="s">
        <v>18</v>
      </c>
      <c r="C14" s="14" t="s">
        <v>51</v>
      </c>
      <c r="D14" s="14" t="s">
        <v>52</v>
      </c>
      <c r="E14" s="14" t="s">
        <v>15</v>
      </c>
      <c r="F14" s="15" t="s">
        <v>53</v>
      </c>
      <c r="G14" s="15" t="s">
        <v>16</v>
      </c>
      <c r="H14" s="15" t="s">
        <v>54</v>
      </c>
      <c r="I14" s="21">
        <v>3032.65</v>
      </c>
      <c r="J14" s="17"/>
    </row>
    <row r="15" spans="1:10" s="15" customFormat="1" ht="88.5" customHeight="1">
      <c r="A15" s="12">
        <v>11</v>
      </c>
      <c r="B15" s="13" t="s">
        <v>55</v>
      </c>
      <c r="C15" s="14" t="s">
        <v>13</v>
      </c>
      <c r="D15" s="14" t="s">
        <v>56</v>
      </c>
      <c r="E15" s="14" t="s">
        <v>15</v>
      </c>
      <c r="F15" s="15" t="s">
        <v>13</v>
      </c>
      <c r="G15" s="15" t="s">
        <v>16</v>
      </c>
      <c r="H15" s="15" t="s">
        <v>57</v>
      </c>
      <c r="I15" s="16">
        <v>2208.11</v>
      </c>
      <c r="J15" s="17"/>
    </row>
    <row r="16" spans="1:10" s="15" customFormat="1" ht="88.5" customHeight="1">
      <c r="A16" s="12">
        <v>12</v>
      </c>
      <c r="B16" s="13" t="s">
        <v>58</v>
      </c>
      <c r="C16" s="14" t="s">
        <v>13</v>
      </c>
      <c r="D16" s="14" t="s">
        <v>59</v>
      </c>
      <c r="E16" s="14" t="s">
        <v>15</v>
      </c>
      <c r="F16" s="15" t="s">
        <v>13</v>
      </c>
      <c r="G16" s="15" t="s">
        <v>16</v>
      </c>
      <c r="H16" s="15" t="s">
        <v>60</v>
      </c>
      <c r="I16" s="16">
        <v>3112.65</v>
      </c>
      <c r="J16" s="17"/>
    </row>
    <row r="17" spans="1:10" s="15" customFormat="1" ht="88.5" customHeight="1">
      <c r="A17" s="12">
        <v>13</v>
      </c>
      <c r="B17" s="13" t="s">
        <v>61</v>
      </c>
      <c r="C17" s="14" t="s">
        <v>62</v>
      </c>
      <c r="D17" s="14" t="s">
        <v>63</v>
      </c>
      <c r="E17" s="14" t="s">
        <v>15</v>
      </c>
      <c r="F17" s="15" t="s">
        <v>64</v>
      </c>
      <c r="G17" s="15" t="s">
        <v>16</v>
      </c>
      <c r="H17" s="15" t="s">
        <v>65</v>
      </c>
      <c r="I17" s="19">
        <v>4432.44</v>
      </c>
      <c r="J17" s="17"/>
    </row>
    <row r="18" spans="1:10" s="15" customFormat="1" ht="88.5" customHeight="1">
      <c r="A18" s="12">
        <v>14</v>
      </c>
      <c r="B18" s="13" t="s">
        <v>66</v>
      </c>
      <c r="C18" s="14" t="s">
        <v>13</v>
      </c>
      <c r="D18" s="14" t="s">
        <v>67</v>
      </c>
      <c r="E18" s="14" t="s">
        <v>15</v>
      </c>
      <c r="F18" s="15" t="s">
        <v>13</v>
      </c>
      <c r="G18" s="15" t="s">
        <v>16</v>
      </c>
      <c r="H18" s="15" t="s">
        <v>68</v>
      </c>
      <c r="I18" s="16">
        <v>6190.83</v>
      </c>
      <c r="J18" s="17"/>
    </row>
    <row r="19" spans="1:10" s="15" customFormat="1" ht="88.5" customHeight="1">
      <c r="A19" s="12">
        <v>15</v>
      </c>
      <c r="B19" s="13" t="s">
        <v>66</v>
      </c>
      <c r="C19" s="14" t="s">
        <v>69</v>
      </c>
      <c r="D19" s="14" t="s">
        <v>70</v>
      </c>
      <c r="E19" s="14" t="s">
        <v>71</v>
      </c>
      <c r="F19" s="15" t="s">
        <v>72</v>
      </c>
      <c r="G19" s="15" t="s">
        <v>16</v>
      </c>
      <c r="H19" s="15" t="s">
        <v>73</v>
      </c>
      <c r="I19" s="16">
        <v>1352.32</v>
      </c>
      <c r="J19" s="17"/>
    </row>
    <row r="20" spans="1:10" s="15" customFormat="1" ht="88.5" customHeight="1">
      <c r="A20" s="12">
        <v>16</v>
      </c>
      <c r="B20" s="13" t="s">
        <v>66</v>
      </c>
      <c r="C20" s="14" t="s">
        <v>69</v>
      </c>
      <c r="D20" s="14" t="s">
        <v>74</v>
      </c>
      <c r="E20" s="14" t="s">
        <v>71</v>
      </c>
      <c r="F20" s="15" t="s">
        <v>75</v>
      </c>
      <c r="G20" s="15" t="s">
        <v>16</v>
      </c>
      <c r="H20" s="22" t="s">
        <v>76</v>
      </c>
      <c r="I20" s="16">
        <v>507.46</v>
      </c>
      <c r="J20" s="17"/>
    </row>
    <row r="21" spans="1:10" s="15" customFormat="1" ht="88.5" customHeight="1">
      <c r="A21" s="12">
        <v>17</v>
      </c>
      <c r="B21" s="13" t="s">
        <v>66</v>
      </c>
      <c r="C21" s="14" t="s">
        <v>77</v>
      </c>
      <c r="D21" s="14" t="s">
        <v>78</v>
      </c>
      <c r="E21" s="14" t="s">
        <v>15</v>
      </c>
      <c r="F21" s="15" t="s">
        <v>79</v>
      </c>
      <c r="G21" s="15" t="s">
        <v>16</v>
      </c>
      <c r="H21" s="22" t="s">
        <v>80</v>
      </c>
      <c r="I21" s="16">
        <v>0</v>
      </c>
      <c r="J21" s="17"/>
    </row>
    <row r="22" spans="1:10" s="15" customFormat="1" ht="88.5" customHeight="1">
      <c r="A22" s="12">
        <v>18</v>
      </c>
      <c r="B22" s="13" t="s">
        <v>81</v>
      </c>
      <c r="C22" s="14" t="s">
        <v>82</v>
      </c>
      <c r="D22" s="14" t="s">
        <v>83</v>
      </c>
      <c r="E22" s="14" t="s">
        <v>84</v>
      </c>
      <c r="F22" s="15" t="s">
        <v>85</v>
      </c>
      <c r="G22" s="15" t="s">
        <v>16</v>
      </c>
      <c r="H22" s="22" t="s">
        <v>86</v>
      </c>
      <c r="I22" s="16">
        <v>4839.4</v>
      </c>
      <c r="J22" s="17"/>
    </row>
    <row r="23" spans="1:10" s="15" customFormat="1" ht="88.5" customHeight="1">
      <c r="A23" s="12">
        <v>19</v>
      </c>
      <c r="B23" s="13" t="s">
        <v>87</v>
      </c>
      <c r="C23" s="14" t="s">
        <v>88</v>
      </c>
      <c r="D23" s="14" t="s">
        <v>89</v>
      </c>
      <c r="E23" s="14" t="s">
        <v>90</v>
      </c>
      <c r="F23" s="15" t="s">
        <v>79</v>
      </c>
      <c r="G23" s="15" t="s">
        <v>16</v>
      </c>
      <c r="H23" s="22" t="s">
        <v>91</v>
      </c>
      <c r="I23" s="16">
        <v>1127.33</v>
      </c>
      <c r="J23" s="17"/>
    </row>
    <row r="24" spans="1:10" s="15" customFormat="1" ht="88.5" customHeight="1">
      <c r="A24" s="12">
        <v>20</v>
      </c>
      <c r="B24" s="13" t="s">
        <v>87</v>
      </c>
      <c r="C24" s="14" t="s">
        <v>13</v>
      </c>
      <c r="D24" s="14" t="s">
        <v>92</v>
      </c>
      <c r="E24" s="14" t="s">
        <v>15</v>
      </c>
      <c r="F24" s="15" t="s">
        <v>13</v>
      </c>
      <c r="G24" s="15" t="s">
        <v>16</v>
      </c>
      <c r="H24" s="15" t="s">
        <v>93</v>
      </c>
      <c r="I24" s="16">
        <v>3515.08</v>
      </c>
      <c r="J24" s="17"/>
    </row>
    <row r="25" spans="1:10" s="15" customFormat="1" ht="88.5" customHeight="1">
      <c r="A25" s="12">
        <v>21</v>
      </c>
      <c r="B25" s="13" t="s">
        <v>94</v>
      </c>
      <c r="C25" s="14" t="s">
        <v>13</v>
      </c>
      <c r="D25" s="14" t="s">
        <v>95</v>
      </c>
      <c r="E25" s="14" t="s">
        <v>15</v>
      </c>
      <c r="F25" s="15" t="s">
        <v>13</v>
      </c>
      <c r="G25" s="15" t="s">
        <v>16</v>
      </c>
      <c r="H25" s="15" t="s">
        <v>96</v>
      </c>
      <c r="I25" s="16">
        <v>3173.56</v>
      </c>
      <c r="J25" s="17"/>
    </row>
    <row r="26" spans="1:10" s="15" customFormat="1" ht="93" customHeight="1">
      <c r="A26" s="12">
        <v>22</v>
      </c>
      <c r="B26" s="13" t="s">
        <v>97</v>
      </c>
      <c r="C26" s="14" t="s">
        <v>98</v>
      </c>
      <c r="D26" s="14" t="s">
        <v>99</v>
      </c>
      <c r="E26" s="14" t="s">
        <v>100</v>
      </c>
      <c r="F26" s="15" t="s">
        <v>101</v>
      </c>
      <c r="G26" s="15" t="s">
        <v>102</v>
      </c>
      <c r="H26" s="15" t="s">
        <v>103</v>
      </c>
      <c r="I26" s="23">
        <v>5610</v>
      </c>
      <c r="J26" s="17"/>
    </row>
    <row r="27" spans="1:10" s="15" customFormat="1" ht="88.5" customHeight="1">
      <c r="A27" s="12">
        <v>23</v>
      </c>
      <c r="B27" s="13" t="s">
        <v>104</v>
      </c>
      <c r="C27" s="14" t="s">
        <v>13</v>
      </c>
      <c r="D27" s="14" t="s">
        <v>105</v>
      </c>
      <c r="E27" s="14" t="s">
        <v>15</v>
      </c>
      <c r="F27" s="15" t="s">
        <v>13</v>
      </c>
      <c r="G27" s="15" t="s">
        <v>16</v>
      </c>
      <c r="H27" s="15" t="s">
        <v>106</v>
      </c>
      <c r="I27" s="16">
        <v>1898.88</v>
      </c>
      <c r="J27" s="17"/>
    </row>
    <row r="28" spans="1:10" s="15" customFormat="1" ht="88.5" customHeight="1">
      <c r="A28" s="12">
        <v>24</v>
      </c>
      <c r="B28" s="13" t="s">
        <v>107</v>
      </c>
      <c r="C28" s="14" t="s">
        <v>13</v>
      </c>
      <c r="D28" s="14" t="s">
        <v>108</v>
      </c>
      <c r="E28" s="14" t="s">
        <v>15</v>
      </c>
      <c r="F28" s="15" t="s">
        <v>13</v>
      </c>
      <c r="G28" s="15" t="s">
        <v>16</v>
      </c>
      <c r="H28" s="15" t="s">
        <v>109</v>
      </c>
      <c r="I28" s="16">
        <v>7089.64</v>
      </c>
      <c r="J28" s="17"/>
    </row>
    <row r="29" ht="50.25" customHeight="1">
      <c r="I29" s="2">
        <f>SUM(I5:I28)</f>
        <v>120975.52507</v>
      </c>
    </row>
    <row r="30" ht="50.25" customHeight="1"/>
    <row r="31" spans="1:209" ht="93" customHeight="1">
      <c r="A31"/>
      <c r="B31"/>
      <c r="C31"/>
      <c r="D31"/>
      <c r="E31"/>
      <c r="F31"/>
      <c r="G31"/>
      <c r="H31"/>
      <c r="I31" s="24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</row>
    <row r="32" spans="1:9" s="15" customFormat="1" ht="93" customHeight="1">
      <c r="A32" s="25"/>
      <c r="I32" s="23"/>
    </row>
    <row r="33" spans="1:9" s="27" customFormat="1" ht="88.5" customHeight="1">
      <c r="A33" s="15"/>
      <c r="B33" s="15"/>
      <c r="C33" s="15"/>
      <c r="D33" s="15"/>
      <c r="E33" s="15"/>
      <c r="F33" s="15"/>
      <c r="G33" s="15"/>
      <c r="H33" s="15"/>
      <c r="I33" s="26"/>
    </row>
    <row r="34" spans="1:9" s="27" customFormat="1" ht="88.5" customHeight="1">
      <c r="A34" s="15"/>
      <c r="B34" s="15"/>
      <c r="C34" s="15"/>
      <c r="D34" s="15"/>
      <c r="E34" s="15"/>
      <c r="F34" s="15"/>
      <c r="G34" s="15"/>
      <c r="H34" s="15"/>
      <c r="I34" s="26"/>
    </row>
    <row r="35" spans="3:9" ht="88.5" customHeight="1">
      <c r="C35" s="15"/>
      <c r="D35" s="15"/>
      <c r="E35" s="15"/>
      <c r="I35" s="26"/>
    </row>
    <row r="36" spans="1:9" s="27" customFormat="1" ht="88.5" customHeight="1">
      <c r="A36" s="15"/>
      <c r="B36" s="15"/>
      <c r="C36" s="15"/>
      <c r="D36" s="15"/>
      <c r="E36" s="15"/>
      <c r="F36" s="15"/>
      <c r="G36" s="15"/>
      <c r="H36" s="15"/>
      <c r="I36" s="26"/>
    </row>
    <row r="37" spans="1:9" s="27" customFormat="1" ht="88.5" customHeight="1">
      <c r="A37" s="15"/>
      <c r="B37" s="15"/>
      <c r="C37" s="15"/>
      <c r="D37" s="15"/>
      <c r="E37" s="15"/>
      <c r="F37" s="15"/>
      <c r="G37" s="15"/>
      <c r="H37" s="15"/>
      <c r="I37" s="23"/>
    </row>
    <row r="38" spans="1:9" s="27" customFormat="1" ht="88.5" customHeight="1">
      <c r="A38" s="15"/>
      <c r="B38" s="15"/>
      <c r="C38" s="15"/>
      <c r="D38" s="15"/>
      <c r="E38" s="15"/>
      <c r="F38" s="15"/>
      <c r="G38" s="15"/>
      <c r="H38" s="15"/>
      <c r="I38" s="23"/>
    </row>
    <row r="39" spans="3:5" ht="88.5" customHeight="1">
      <c r="C39" s="15"/>
      <c r="D39" s="15"/>
      <c r="E39" s="15"/>
    </row>
    <row r="40" spans="1:9" s="27" customFormat="1" ht="88.5" customHeight="1">
      <c r="A40" s="15"/>
      <c r="B40" s="15"/>
      <c r="C40" s="15"/>
      <c r="D40" s="15"/>
      <c r="E40" s="15"/>
      <c r="F40" s="15"/>
      <c r="G40" s="15"/>
      <c r="H40" s="15"/>
      <c r="I40" s="23"/>
    </row>
    <row r="41" spans="1:9" s="27" customFormat="1" ht="88.5" customHeight="1">
      <c r="A41" s="15"/>
      <c r="B41" s="15"/>
      <c r="C41" s="15"/>
      <c r="D41" s="15"/>
      <c r="E41" s="15"/>
      <c r="F41" s="15"/>
      <c r="G41" s="15"/>
      <c r="H41" s="15"/>
      <c r="I41" s="23"/>
    </row>
    <row r="42" spans="1:9" s="27" customFormat="1" ht="88.5" customHeight="1">
      <c r="A42" s="15"/>
      <c r="B42" s="15"/>
      <c r="C42" s="15"/>
      <c r="D42" s="15"/>
      <c r="E42" s="15"/>
      <c r="F42" s="15"/>
      <c r="G42" s="15"/>
      <c r="H42" s="15"/>
      <c r="I42" s="23"/>
    </row>
    <row r="43" spans="3:4" ht="88.5" customHeight="1">
      <c r="C43" s="15"/>
      <c r="D43" s="15"/>
    </row>
    <row r="44" spans="3:5" ht="88.5" customHeight="1">
      <c r="C44" s="15"/>
      <c r="D44" s="15"/>
      <c r="E44" s="15"/>
    </row>
    <row r="45" spans="3:5" ht="88.5" customHeight="1">
      <c r="C45" s="15"/>
      <c r="D45" s="15"/>
      <c r="E45" s="15"/>
    </row>
    <row r="46" spans="1:9" s="27" customFormat="1" ht="88.5" customHeight="1">
      <c r="A46" s="15"/>
      <c r="B46" s="15"/>
      <c r="C46" s="15"/>
      <c r="D46" s="15"/>
      <c r="E46" s="15"/>
      <c r="F46" s="15"/>
      <c r="G46" s="15"/>
      <c r="H46" s="15"/>
      <c r="I46" s="23"/>
    </row>
    <row r="47" spans="1:9" s="27" customFormat="1" ht="88.5" customHeight="1">
      <c r="A47" s="15"/>
      <c r="B47" s="15"/>
      <c r="C47" s="15"/>
      <c r="D47" s="15"/>
      <c r="E47" s="15"/>
      <c r="F47" s="15"/>
      <c r="G47" s="15"/>
      <c r="H47" s="15"/>
      <c r="I47" s="23"/>
    </row>
    <row r="48" spans="1:9" s="27" customFormat="1" ht="88.5" customHeight="1">
      <c r="A48" s="15"/>
      <c r="B48" s="15"/>
      <c r="C48" s="15"/>
      <c r="D48" s="15"/>
      <c r="E48" s="15"/>
      <c r="F48" s="15"/>
      <c r="G48" s="15"/>
      <c r="H48" s="15"/>
      <c r="I48" s="23"/>
    </row>
  </sheetData>
  <sheetProtection selectLockedCells="1" selectUnlockedCells="1"/>
  <mergeCells count="10">
    <mergeCell ref="A1:I1"/>
    <mergeCell ref="A2:A3"/>
    <mergeCell ref="B2:B4"/>
    <mergeCell ref="C2:C4"/>
    <mergeCell ref="D2:D4"/>
    <mergeCell ref="E2:E4"/>
    <mergeCell ref="F2:F4"/>
    <mergeCell ref="G2:G4"/>
    <mergeCell ref="H2:H3"/>
    <mergeCell ref="I2:I4"/>
  </mergeCells>
  <printOptions/>
  <pageMargins left="0.7875" right="0.7875" top="0.9840277777777777" bottom="0.9840277777777777" header="0.5118055555555555" footer="0.5118055555555555"/>
  <pageSetup horizontalDpi="300" verticalDpi="300" orientation="landscape" paperSize="8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8"/>
  <sheetViews>
    <sheetView zoomScale="50" zoomScaleNormal="50" workbookViewId="0" topLeftCell="A1">
      <pane ySplit="4" topLeftCell="A5" activePane="bottomLeft" state="frozen"/>
      <selection pane="topLeft" activeCell="A1" sqref="A1"/>
      <selection pane="bottomLeft" activeCell="I5" sqref="I5"/>
    </sheetView>
  </sheetViews>
  <sheetFormatPr defaultColWidth="9.140625" defaultRowHeight="12.75" customHeight="1"/>
  <cols>
    <col min="1" max="1" width="7.140625" style="1" customWidth="1"/>
    <col min="2" max="2" width="19.7109375" style="1" customWidth="1"/>
    <col min="3" max="3" width="32.140625" style="1" customWidth="1"/>
    <col min="4" max="4" width="19.57421875" style="1" customWidth="1"/>
    <col min="5" max="5" width="24.57421875" style="1" customWidth="1"/>
    <col min="6" max="6" width="21.57421875" style="1" customWidth="1"/>
    <col min="7" max="7" width="17.57421875" style="1" customWidth="1"/>
    <col min="8" max="8" width="42.28125" style="1" customWidth="1"/>
    <col min="9" max="9" width="47.00390625" style="2" customWidth="1"/>
    <col min="10" max="10" width="17.57421875" style="3" customWidth="1"/>
    <col min="11" max="209" width="9.00390625" style="3" customWidth="1"/>
  </cols>
  <sheetData>
    <row r="1" spans="1:9" ht="88.5" customHeight="1">
      <c r="A1" s="4" t="s">
        <v>111</v>
      </c>
      <c r="B1" s="4"/>
      <c r="C1" s="4"/>
      <c r="D1" s="4"/>
      <c r="E1" s="4"/>
      <c r="F1" s="4"/>
      <c r="G1" s="4"/>
      <c r="H1" s="4"/>
      <c r="I1" s="4"/>
    </row>
    <row r="2" spans="1:249" s="1" customFormat="1" ht="40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</row>
    <row r="3" spans="1:249" s="1" customFormat="1" ht="30" customHeight="1">
      <c r="A3" s="5"/>
      <c r="B3" s="6"/>
      <c r="C3" s="6"/>
      <c r="D3" s="6"/>
      <c r="E3" s="7"/>
      <c r="F3" s="7"/>
      <c r="G3" s="7"/>
      <c r="H3" s="7"/>
      <c r="I3" s="8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s="1" customFormat="1" ht="66" customHeight="1">
      <c r="A4" s="10" t="s">
        <v>10</v>
      </c>
      <c r="B4" s="6"/>
      <c r="C4" s="6"/>
      <c r="D4" s="6"/>
      <c r="E4" s="7"/>
      <c r="F4" s="7"/>
      <c r="G4" s="7"/>
      <c r="H4" s="11" t="s">
        <v>11</v>
      </c>
      <c r="I4" s="8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</row>
    <row r="5" spans="1:10" s="15" customFormat="1" ht="88.5" customHeight="1">
      <c r="A5" s="12">
        <v>1</v>
      </c>
      <c r="B5" s="13" t="s">
        <v>12</v>
      </c>
      <c r="C5" s="14" t="s">
        <v>13</v>
      </c>
      <c r="D5" s="14" t="s">
        <v>14</v>
      </c>
      <c r="E5" s="14" t="s">
        <v>15</v>
      </c>
      <c r="F5" s="15" t="s">
        <v>13</v>
      </c>
      <c r="G5" s="15" t="s">
        <v>16</v>
      </c>
      <c r="H5" s="15" t="s">
        <v>17</v>
      </c>
      <c r="I5" s="16">
        <f>1961.22*2</f>
        <v>3922.44</v>
      </c>
      <c r="J5" s="17"/>
    </row>
    <row r="6" spans="1:10" s="15" customFormat="1" ht="88.5" customHeight="1">
      <c r="A6" s="12">
        <v>2</v>
      </c>
      <c r="B6" s="13" t="s">
        <v>18</v>
      </c>
      <c r="C6" s="14" t="s">
        <v>19</v>
      </c>
      <c r="D6" s="14" t="s">
        <v>20</v>
      </c>
      <c r="E6" s="14" t="s">
        <v>21</v>
      </c>
      <c r="F6" s="15" t="s">
        <v>22</v>
      </c>
      <c r="G6" s="15" t="s">
        <v>16</v>
      </c>
      <c r="H6" s="15" t="s">
        <v>23</v>
      </c>
      <c r="I6" s="18">
        <f>4166.04+879.49</f>
        <v>5045.53</v>
      </c>
      <c r="J6" s="17"/>
    </row>
    <row r="7" spans="1:10" s="15" customFormat="1" ht="88.5" customHeight="1">
      <c r="A7" s="12">
        <v>3</v>
      </c>
      <c r="B7" s="13" t="s">
        <v>18</v>
      </c>
      <c r="C7" s="14" t="s">
        <v>24</v>
      </c>
      <c r="D7" s="14" t="s">
        <v>25</v>
      </c>
      <c r="E7" s="14" t="s">
        <v>26</v>
      </c>
      <c r="F7" s="15" t="s">
        <v>27</v>
      </c>
      <c r="G7" s="15" t="s">
        <v>16</v>
      </c>
      <c r="H7" s="15" t="s">
        <v>28</v>
      </c>
      <c r="I7" s="19">
        <f>10888.5*2</f>
        <v>21777</v>
      </c>
      <c r="J7" s="17"/>
    </row>
    <row r="8" spans="1:249" s="15" customFormat="1" ht="88.5" customHeight="1">
      <c r="A8" s="12">
        <v>4</v>
      </c>
      <c r="B8" s="13" t="s">
        <v>18</v>
      </c>
      <c r="C8" s="14" t="s">
        <v>29</v>
      </c>
      <c r="D8" s="14" t="s">
        <v>30</v>
      </c>
      <c r="E8" s="14" t="s">
        <v>31</v>
      </c>
      <c r="F8" s="15" t="s">
        <v>32</v>
      </c>
      <c r="G8" s="15" t="s">
        <v>16</v>
      </c>
      <c r="H8" s="15" t="s">
        <v>33</v>
      </c>
      <c r="I8" s="16">
        <f>12853.8*2</f>
        <v>25707.6</v>
      </c>
      <c r="J8" s="17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</row>
    <row r="9" spans="1:249" s="15" customFormat="1" ht="88.5" customHeight="1">
      <c r="A9" s="12">
        <v>5</v>
      </c>
      <c r="B9" s="13" t="s">
        <v>18</v>
      </c>
      <c r="C9" s="14" t="s">
        <v>34</v>
      </c>
      <c r="D9" s="14" t="s">
        <v>35</v>
      </c>
      <c r="E9" s="14" t="s">
        <v>36</v>
      </c>
      <c r="F9" s="15" t="s">
        <v>37</v>
      </c>
      <c r="G9" s="15" t="s">
        <v>38</v>
      </c>
      <c r="H9" s="15" t="s">
        <v>39</v>
      </c>
      <c r="I9" s="16">
        <f>4930.89*2</f>
        <v>9861.78</v>
      </c>
      <c r="J9" s="17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</row>
    <row r="10" spans="1:10" s="15" customFormat="1" ht="88.5" customHeight="1">
      <c r="A10" s="12">
        <v>6</v>
      </c>
      <c r="B10" s="13" t="s">
        <v>18</v>
      </c>
      <c r="C10" s="14" t="s">
        <v>40</v>
      </c>
      <c r="D10" s="14" t="s">
        <v>41</v>
      </c>
      <c r="E10" s="14" t="s">
        <v>15</v>
      </c>
      <c r="F10" s="15" t="s">
        <v>13</v>
      </c>
      <c r="G10" s="15" t="s">
        <v>16</v>
      </c>
      <c r="H10" s="15" t="s">
        <v>42</v>
      </c>
      <c r="I10" s="16">
        <f>9784.3*2</f>
        <v>19568.6</v>
      </c>
      <c r="J10" s="17"/>
    </row>
    <row r="11" spans="1:10" s="15" customFormat="1" ht="88.5" customHeight="1">
      <c r="A11" s="12">
        <v>7</v>
      </c>
      <c r="B11" s="13" t="s">
        <v>18</v>
      </c>
      <c r="C11" s="14" t="s">
        <v>43</v>
      </c>
      <c r="D11" s="14" t="s">
        <v>44</v>
      </c>
      <c r="E11" s="14" t="s">
        <v>15</v>
      </c>
      <c r="F11" s="15" t="s">
        <v>43</v>
      </c>
      <c r="G11" s="15" t="s">
        <v>16</v>
      </c>
      <c r="H11" s="15" t="s">
        <v>45</v>
      </c>
      <c r="I11" s="16">
        <f>9342.76*2</f>
        <v>18685.52</v>
      </c>
      <c r="J11" s="17"/>
    </row>
    <row r="12" spans="1:10" s="15" customFormat="1" ht="88.5" customHeight="1">
      <c r="A12" s="12">
        <v>8</v>
      </c>
      <c r="B12" s="13" t="s">
        <v>18</v>
      </c>
      <c r="C12" s="14" t="s">
        <v>13</v>
      </c>
      <c r="D12" s="14" t="s">
        <v>46</v>
      </c>
      <c r="E12" s="14" t="s">
        <v>15</v>
      </c>
      <c r="F12" s="15" t="s">
        <v>13</v>
      </c>
      <c r="G12" s="15" t="s">
        <v>16</v>
      </c>
      <c r="H12" s="15" t="s">
        <v>47</v>
      </c>
      <c r="I12" s="16">
        <f>1963.87*2</f>
        <v>3927.74</v>
      </c>
      <c r="J12" s="17"/>
    </row>
    <row r="13" spans="1:10" s="15" customFormat="1" ht="88.5" customHeight="1">
      <c r="A13" s="12">
        <v>9</v>
      </c>
      <c r="B13" s="13" t="s">
        <v>18</v>
      </c>
      <c r="C13" s="14" t="s">
        <v>48</v>
      </c>
      <c r="D13" s="14" t="s">
        <v>49</v>
      </c>
      <c r="E13" s="14" t="s">
        <v>15</v>
      </c>
      <c r="F13" s="15" t="s">
        <v>48</v>
      </c>
      <c r="G13" s="15" t="s">
        <v>16</v>
      </c>
      <c r="H13" s="15" t="s">
        <v>50</v>
      </c>
      <c r="I13" s="21">
        <f>16993.79*2</f>
        <v>33987.58</v>
      </c>
      <c r="J13" s="17"/>
    </row>
    <row r="14" spans="1:10" s="15" customFormat="1" ht="88.5" customHeight="1">
      <c r="A14" s="12">
        <v>10</v>
      </c>
      <c r="B14" s="13" t="s">
        <v>18</v>
      </c>
      <c r="C14" s="14" t="s">
        <v>51</v>
      </c>
      <c r="D14" s="14" t="s">
        <v>52</v>
      </c>
      <c r="E14" s="14" t="s">
        <v>15</v>
      </c>
      <c r="F14" s="15" t="s">
        <v>53</v>
      </c>
      <c r="G14" s="15" t="s">
        <v>16</v>
      </c>
      <c r="H14" s="15" t="s">
        <v>54</v>
      </c>
      <c r="I14" s="21">
        <f>3032.65*2</f>
        <v>6065.3</v>
      </c>
      <c r="J14" s="17"/>
    </row>
    <row r="15" spans="1:10" s="15" customFormat="1" ht="88.5" customHeight="1">
      <c r="A15" s="12">
        <v>11</v>
      </c>
      <c r="B15" s="13" t="s">
        <v>55</v>
      </c>
      <c r="C15" s="14" t="s">
        <v>13</v>
      </c>
      <c r="D15" s="14" t="s">
        <v>56</v>
      </c>
      <c r="E15" s="14" t="s">
        <v>15</v>
      </c>
      <c r="F15" s="15" t="s">
        <v>13</v>
      </c>
      <c r="G15" s="15" t="s">
        <v>16</v>
      </c>
      <c r="H15" s="15" t="s">
        <v>57</v>
      </c>
      <c r="I15" s="16">
        <f>2208.11*2</f>
        <v>4416.22</v>
      </c>
      <c r="J15" s="17"/>
    </row>
    <row r="16" spans="1:10" s="15" customFormat="1" ht="88.5" customHeight="1">
      <c r="A16" s="12">
        <v>12</v>
      </c>
      <c r="B16" s="13" t="s">
        <v>58</v>
      </c>
      <c r="C16" s="14" t="s">
        <v>13</v>
      </c>
      <c r="D16" s="14" t="s">
        <v>59</v>
      </c>
      <c r="E16" s="14" t="s">
        <v>15</v>
      </c>
      <c r="F16" s="15" t="s">
        <v>13</v>
      </c>
      <c r="G16" s="15" t="s">
        <v>16</v>
      </c>
      <c r="H16" s="15" t="s">
        <v>60</v>
      </c>
      <c r="I16" s="16">
        <f>3112.65*2</f>
        <v>6225.3</v>
      </c>
      <c r="J16" s="17"/>
    </row>
    <row r="17" spans="1:10" s="15" customFormat="1" ht="88.5" customHeight="1">
      <c r="A17" s="12">
        <v>13</v>
      </c>
      <c r="B17" s="13" t="s">
        <v>61</v>
      </c>
      <c r="C17" s="14" t="s">
        <v>62</v>
      </c>
      <c r="D17" s="14" t="s">
        <v>63</v>
      </c>
      <c r="E17" s="14" t="s">
        <v>15</v>
      </c>
      <c r="F17" s="15" t="s">
        <v>64</v>
      </c>
      <c r="G17" s="15" t="s">
        <v>16</v>
      </c>
      <c r="H17" s="15" t="s">
        <v>65</v>
      </c>
      <c r="I17" s="19">
        <f>4432.44*2</f>
        <v>8864.88</v>
      </c>
      <c r="J17" s="17"/>
    </row>
    <row r="18" spans="1:10" s="15" customFormat="1" ht="88.5" customHeight="1">
      <c r="A18" s="12">
        <v>14</v>
      </c>
      <c r="B18" s="13" t="s">
        <v>66</v>
      </c>
      <c r="C18" s="14" t="s">
        <v>13</v>
      </c>
      <c r="D18" s="14" t="s">
        <v>67</v>
      </c>
      <c r="E18" s="14" t="s">
        <v>15</v>
      </c>
      <c r="F18" s="15" t="s">
        <v>13</v>
      </c>
      <c r="G18" s="15" t="s">
        <v>16</v>
      </c>
      <c r="H18" s="15" t="s">
        <v>68</v>
      </c>
      <c r="I18" s="16">
        <f>6190.83*2</f>
        <v>12381.66</v>
      </c>
      <c r="J18" s="17"/>
    </row>
    <row r="19" spans="1:10" s="15" customFormat="1" ht="88.5" customHeight="1">
      <c r="A19" s="12">
        <v>15</v>
      </c>
      <c r="B19" s="13" t="s">
        <v>66</v>
      </c>
      <c r="C19" s="14" t="s">
        <v>69</v>
      </c>
      <c r="D19" s="14" t="s">
        <v>70</v>
      </c>
      <c r="E19" s="14" t="s">
        <v>71</v>
      </c>
      <c r="F19" s="15" t="s">
        <v>72</v>
      </c>
      <c r="G19" s="15" t="s">
        <v>16</v>
      </c>
      <c r="H19" s="15" t="s">
        <v>73</v>
      </c>
      <c r="I19" s="16">
        <v>1352.32</v>
      </c>
      <c r="J19" s="17"/>
    </row>
    <row r="20" spans="1:10" s="15" customFormat="1" ht="88.5" customHeight="1">
      <c r="A20" s="12">
        <v>16</v>
      </c>
      <c r="B20" s="13" t="s">
        <v>66</v>
      </c>
      <c r="C20" s="14" t="s">
        <v>69</v>
      </c>
      <c r="D20" s="14" t="s">
        <v>74</v>
      </c>
      <c r="E20" s="14" t="s">
        <v>71</v>
      </c>
      <c r="F20" s="15" t="s">
        <v>75</v>
      </c>
      <c r="G20" s="15" t="s">
        <v>16</v>
      </c>
      <c r="H20" s="22" t="s">
        <v>76</v>
      </c>
      <c r="I20" s="16">
        <v>507.46</v>
      </c>
      <c r="J20" s="17"/>
    </row>
    <row r="21" spans="1:10" s="15" customFormat="1" ht="88.5" customHeight="1">
      <c r="A21" s="12">
        <v>17</v>
      </c>
      <c r="B21" s="13" t="s">
        <v>66</v>
      </c>
      <c r="C21" s="14" t="s">
        <v>77</v>
      </c>
      <c r="D21" s="14" t="s">
        <v>78</v>
      </c>
      <c r="E21" s="14" t="s">
        <v>15</v>
      </c>
      <c r="F21" s="15" t="s">
        <v>79</v>
      </c>
      <c r="G21" s="15" t="s">
        <v>16</v>
      </c>
      <c r="H21" s="22" t="s">
        <v>80</v>
      </c>
      <c r="I21" s="16">
        <v>4737.54</v>
      </c>
      <c r="J21" s="17"/>
    </row>
    <row r="22" spans="1:10" s="15" customFormat="1" ht="88.5" customHeight="1">
      <c r="A22" s="12">
        <v>18</v>
      </c>
      <c r="B22" s="13" t="s">
        <v>81</v>
      </c>
      <c r="C22" s="14" t="s">
        <v>82</v>
      </c>
      <c r="D22" s="14" t="s">
        <v>83</v>
      </c>
      <c r="E22" s="14" t="s">
        <v>84</v>
      </c>
      <c r="F22" s="15" t="s">
        <v>85</v>
      </c>
      <c r="G22" s="15" t="s">
        <v>16</v>
      </c>
      <c r="H22" s="22" t="s">
        <v>86</v>
      </c>
      <c r="I22" s="16">
        <v>4839.4</v>
      </c>
      <c r="J22" s="17"/>
    </row>
    <row r="23" spans="1:10" s="15" customFormat="1" ht="88.5" customHeight="1">
      <c r="A23" s="12">
        <v>19</v>
      </c>
      <c r="B23" s="13" t="s">
        <v>87</v>
      </c>
      <c r="C23" s="14" t="s">
        <v>88</v>
      </c>
      <c r="D23" s="14" t="s">
        <v>89</v>
      </c>
      <c r="E23" s="14" t="s">
        <v>112</v>
      </c>
      <c r="F23" s="15" t="s">
        <v>79</v>
      </c>
      <c r="G23" s="15" t="s">
        <v>16</v>
      </c>
      <c r="H23" s="22" t="s">
        <v>91</v>
      </c>
      <c r="I23" s="16">
        <v>1127.33</v>
      </c>
      <c r="J23" s="17"/>
    </row>
    <row r="24" spans="1:10" s="15" customFormat="1" ht="88.5" customHeight="1">
      <c r="A24" s="12">
        <v>20</v>
      </c>
      <c r="B24" s="13" t="s">
        <v>87</v>
      </c>
      <c r="C24" s="14" t="s">
        <v>13</v>
      </c>
      <c r="D24" s="14" t="s">
        <v>92</v>
      </c>
      <c r="E24" s="14" t="s">
        <v>15</v>
      </c>
      <c r="F24" s="15" t="s">
        <v>13</v>
      </c>
      <c r="G24" s="15" t="s">
        <v>16</v>
      </c>
      <c r="H24" s="15" t="s">
        <v>93</v>
      </c>
      <c r="I24" s="16">
        <f>3515.08*2</f>
        <v>7030.16</v>
      </c>
      <c r="J24" s="17"/>
    </row>
    <row r="25" spans="1:10" s="15" customFormat="1" ht="88.5" customHeight="1">
      <c r="A25" s="12">
        <v>21</v>
      </c>
      <c r="B25" s="13" t="s">
        <v>94</v>
      </c>
      <c r="C25" s="14" t="s">
        <v>13</v>
      </c>
      <c r="D25" s="14" t="s">
        <v>95</v>
      </c>
      <c r="E25" s="14" t="s">
        <v>15</v>
      </c>
      <c r="F25" s="15" t="s">
        <v>13</v>
      </c>
      <c r="G25" s="15" t="s">
        <v>16</v>
      </c>
      <c r="H25" s="15" t="s">
        <v>96</v>
      </c>
      <c r="I25" s="16">
        <v>3173.56</v>
      </c>
      <c r="J25" s="17"/>
    </row>
    <row r="26" spans="1:10" s="15" customFormat="1" ht="93" customHeight="1">
      <c r="A26" s="12">
        <v>22</v>
      </c>
      <c r="B26" s="13" t="s">
        <v>97</v>
      </c>
      <c r="C26" s="14" t="s">
        <v>98</v>
      </c>
      <c r="D26" s="14" t="s">
        <v>99</v>
      </c>
      <c r="E26" s="14" t="s">
        <v>100</v>
      </c>
      <c r="F26" s="15" t="s">
        <v>101</v>
      </c>
      <c r="G26" s="15" t="s">
        <v>102</v>
      </c>
      <c r="H26" s="15" t="s">
        <v>103</v>
      </c>
      <c r="I26" s="23">
        <v>5610</v>
      </c>
      <c r="J26" s="17"/>
    </row>
    <row r="27" spans="1:10" s="15" customFormat="1" ht="88.5" customHeight="1">
      <c r="A27" s="12">
        <v>23</v>
      </c>
      <c r="B27" s="13" t="s">
        <v>104</v>
      </c>
      <c r="C27" s="14" t="s">
        <v>13</v>
      </c>
      <c r="D27" s="14" t="s">
        <v>105</v>
      </c>
      <c r="E27" s="14" t="s">
        <v>15</v>
      </c>
      <c r="F27" s="15" t="s">
        <v>13</v>
      </c>
      <c r="G27" s="15" t="s">
        <v>16</v>
      </c>
      <c r="H27" s="15" t="s">
        <v>106</v>
      </c>
      <c r="I27" s="16">
        <f>1898.88*2</f>
        <v>3797.76</v>
      </c>
      <c r="J27" s="17"/>
    </row>
    <row r="28" spans="1:10" s="15" customFormat="1" ht="88.5" customHeight="1">
      <c r="A28" s="12">
        <v>24</v>
      </c>
      <c r="B28" s="13" t="s">
        <v>107</v>
      </c>
      <c r="C28" s="14" t="s">
        <v>13</v>
      </c>
      <c r="D28" s="14" t="s">
        <v>108</v>
      </c>
      <c r="E28" s="14" t="s">
        <v>15</v>
      </c>
      <c r="F28" s="15" t="s">
        <v>13</v>
      </c>
      <c r="G28" s="15" t="s">
        <v>16</v>
      </c>
      <c r="H28" s="15" t="s">
        <v>109</v>
      </c>
      <c r="I28" s="16">
        <f>7089.64*2</f>
        <v>14179.28</v>
      </c>
      <c r="J28" s="17"/>
    </row>
    <row r="29" ht="50.25" customHeight="1"/>
    <row r="30" ht="50.25" customHeight="1"/>
    <row r="31" spans="1:209" ht="93" customHeight="1">
      <c r="A31"/>
      <c r="B31"/>
      <c r="C31"/>
      <c r="D31"/>
      <c r="E31"/>
      <c r="F31"/>
      <c r="G31"/>
      <c r="H31"/>
      <c r="I31" s="24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</row>
    <row r="32" spans="1:9" s="15" customFormat="1" ht="93" customHeight="1">
      <c r="A32" s="25"/>
      <c r="I32" s="23"/>
    </row>
    <row r="33" spans="1:9" s="27" customFormat="1" ht="88.5" customHeight="1">
      <c r="A33" s="15"/>
      <c r="B33" s="15"/>
      <c r="C33" s="15"/>
      <c r="D33" s="15"/>
      <c r="E33" s="15"/>
      <c r="F33" s="15"/>
      <c r="G33" s="15"/>
      <c r="H33" s="15"/>
      <c r="I33" s="26"/>
    </row>
    <row r="34" spans="1:9" s="27" customFormat="1" ht="88.5" customHeight="1">
      <c r="A34" s="15"/>
      <c r="B34" s="15"/>
      <c r="C34" s="15"/>
      <c r="D34" s="15"/>
      <c r="E34" s="15"/>
      <c r="F34" s="15"/>
      <c r="G34" s="15"/>
      <c r="H34" s="15"/>
      <c r="I34" s="26"/>
    </row>
    <row r="35" spans="3:9" ht="88.5" customHeight="1">
      <c r="C35" s="15"/>
      <c r="D35" s="15"/>
      <c r="E35" s="15"/>
      <c r="I35" s="26"/>
    </row>
    <row r="36" spans="1:9" s="27" customFormat="1" ht="88.5" customHeight="1">
      <c r="A36" s="15"/>
      <c r="B36" s="15"/>
      <c r="C36" s="15"/>
      <c r="D36" s="15"/>
      <c r="E36" s="15"/>
      <c r="F36" s="15"/>
      <c r="G36" s="15"/>
      <c r="H36" s="15"/>
      <c r="I36" s="26"/>
    </row>
    <row r="37" spans="1:9" s="27" customFormat="1" ht="88.5" customHeight="1">
      <c r="A37" s="15"/>
      <c r="B37" s="15"/>
      <c r="C37" s="15"/>
      <c r="D37" s="15"/>
      <c r="E37" s="15"/>
      <c r="F37" s="15"/>
      <c r="G37" s="15"/>
      <c r="H37" s="15"/>
      <c r="I37" s="23"/>
    </row>
    <row r="38" spans="1:9" s="27" customFormat="1" ht="88.5" customHeight="1">
      <c r="A38" s="15"/>
      <c r="B38" s="15"/>
      <c r="C38" s="15"/>
      <c r="D38" s="15"/>
      <c r="E38" s="15"/>
      <c r="F38" s="15"/>
      <c r="G38" s="15"/>
      <c r="H38" s="15"/>
      <c r="I38" s="23"/>
    </row>
    <row r="39" spans="3:5" ht="88.5" customHeight="1">
      <c r="C39" s="15"/>
      <c r="D39" s="15"/>
      <c r="E39" s="15"/>
    </row>
    <row r="40" spans="1:9" s="27" customFormat="1" ht="88.5" customHeight="1">
      <c r="A40" s="15"/>
      <c r="B40" s="15"/>
      <c r="C40" s="15"/>
      <c r="D40" s="15"/>
      <c r="E40" s="15"/>
      <c r="F40" s="15"/>
      <c r="G40" s="15"/>
      <c r="H40" s="15"/>
      <c r="I40" s="23"/>
    </row>
    <row r="41" spans="1:9" s="27" customFormat="1" ht="88.5" customHeight="1">
      <c r="A41" s="15"/>
      <c r="B41" s="15"/>
      <c r="C41" s="15"/>
      <c r="D41" s="15"/>
      <c r="E41" s="15"/>
      <c r="F41" s="15"/>
      <c r="G41" s="15"/>
      <c r="H41" s="15"/>
      <c r="I41" s="23"/>
    </row>
    <row r="42" spans="1:9" s="27" customFormat="1" ht="88.5" customHeight="1">
      <c r="A42" s="15"/>
      <c r="B42" s="15"/>
      <c r="C42" s="15"/>
      <c r="D42" s="15"/>
      <c r="E42" s="15"/>
      <c r="F42" s="15"/>
      <c r="G42" s="15"/>
      <c r="H42" s="15"/>
      <c r="I42" s="23"/>
    </row>
    <row r="43" spans="3:4" ht="88.5" customHeight="1">
      <c r="C43" s="15"/>
      <c r="D43" s="15"/>
    </row>
    <row r="44" spans="3:5" ht="88.5" customHeight="1">
      <c r="C44" s="15"/>
      <c r="D44" s="15"/>
      <c r="E44" s="15"/>
    </row>
    <row r="45" spans="3:5" ht="88.5" customHeight="1">
      <c r="C45" s="15"/>
      <c r="D45" s="15"/>
      <c r="E45" s="15"/>
    </row>
    <row r="46" spans="1:9" s="27" customFormat="1" ht="88.5" customHeight="1">
      <c r="A46" s="15"/>
      <c r="B46" s="15"/>
      <c r="C46" s="15"/>
      <c r="D46" s="15"/>
      <c r="E46" s="15"/>
      <c r="F46" s="15"/>
      <c r="G46" s="15"/>
      <c r="H46" s="15"/>
      <c r="I46" s="23"/>
    </row>
    <row r="47" spans="1:9" s="27" customFormat="1" ht="88.5" customHeight="1">
      <c r="A47" s="15"/>
      <c r="B47" s="15"/>
      <c r="C47" s="15"/>
      <c r="D47" s="15"/>
      <c r="E47" s="15"/>
      <c r="F47" s="15"/>
      <c r="G47" s="15"/>
      <c r="H47" s="15"/>
      <c r="I47" s="23"/>
    </row>
    <row r="48" spans="1:9" s="27" customFormat="1" ht="88.5" customHeight="1">
      <c r="A48" s="15"/>
      <c r="B48" s="15"/>
      <c r="C48" s="15"/>
      <c r="D48" s="15"/>
      <c r="E48" s="15"/>
      <c r="F48" s="15"/>
      <c r="G48" s="15"/>
      <c r="H48" s="15"/>
      <c r="I48" s="23"/>
    </row>
  </sheetData>
  <sheetProtection selectLockedCells="1" selectUnlockedCells="1"/>
  <mergeCells count="10">
    <mergeCell ref="A1:I1"/>
    <mergeCell ref="A2:A3"/>
    <mergeCell ref="B2:B4"/>
    <mergeCell ref="C2:C4"/>
    <mergeCell ref="D2:D4"/>
    <mergeCell ref="E2:E4"/>
    <mergeCell ref="F2:F4"/>
    <mergeCell ref="G2:G4"/>
    <mergeCell ref="H2:H3"/>
    <mergeCell ref="I2:I4"/>
  </mergeCells>
  <printOptions/>
  <pageMargins left="0.7875" right="0.7875" top="0.9840277777777777" bottom="0.9840277777777777" header="0.5118055555555555" footer="0.5118055555555555"/>
  <pageSetup horizontalDpi="300" verticalDpi="300" orientation="landscape" paperSize="8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48"/>
  <sheetViews>
    <sheetView tabSelected="1" zoomScale="50" zoomScaleNormal="50" workbookViewId="0" topLeftCell="A1">
      <pane ySplit="4" topLeftCell="A14" activePane="bottomLeft" state="frozen"/>
      <selection pane="topLeft" activeCell="A1" sqref="A1"/>
      <selection pane="bottomLeft" activeCell="I22" sqref="I22"/>
    </sheetView>
  </sheetViews>
  <sheetFormatPr defaultColWidth="9.140625" defaultRowHeight="12.75" customHeight="1"/>
  <cols>
    <col min="1" max="1" width="7.140625" style="1" customWidth="1"/>
    <col min="2" max="2" width="19.7109375" style="1" customWidth="1"/>
    <col min="3" max="3" width="32.140625" style="1" customWidth="1"/>
    <col min="4" max="4" width="19.57421875" style="1" customWidth="1"/>
    <col min="5" max="5" width="24.57421875" style="1" customWidth="1"/>
    <col min="6" max="6" width="21.57421875" style="1" customWidth="1"/>
    <col min="7" max="7" width="17.57421875" style="1" customWidth="1"/>
    <col min="8" max="8" width="42.28125" style="1" customWidth="1"/>
    <col min="9" max="9" width="47.00390625" style="2" customWidth="1"/>
    <col min="10" max="10" width="17.57421875" style="3" customWidth="1"/>
    <col min="11" max="209" width="9.00390625" style="3" customWidth="1"/>
  </cols>
  <sheetData>
    <row r="1" spans="1:9" ht="88.5" customHeight="1">
      <c r="A1" s="4" t="s">
        <v>113</v>
      </c>
      <c r="B1" s="4"/>
      <c r="C1" s="4"/>
      <c r="D1" s="4"/>
      <c r="E1" s="4"/>
      <c r="F1" s="4"/>
      <c r="G1" s="4"/>
      <c r="H1" s="4"/>
      <c r="I1" s="4"/>
    </row>
    <row r="2" spans="1:249" s="1" customFormat="1" ht="40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</row>
    <row r="3" spans="1:249" s="1" customFormat="1" ht="30" customHeight="1">
      <c r="A3" s="5"/>
      <c r="B3" s="6"/>
      <c r="C3" s="6"/>
      <c r="D3" s="6"/>
      <c r="E3" s="7"/>
      <c r="F3" s="7"/>
      <c r="G3" s="7"/>
      <c r="H3" s="7"/>
      <c r="I3" s="8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s="1" customFormat="1" ht="66" customHeight="1">
      <c r="A4" s="10" t="s">
        <v>10</v>
      </c>
      <c r="B4" s="6"/>
      <c r="C4" s="6"/>
      <c r="D4" s="6"/>
      <c r="E4" s="7"/>
      <c r="F4" s="7"/>
      <c r="G4" s="7"/>
      <c r="H4" s="11" t="s">
        <v>11</v>
      </c>
      <c r="I4" s="8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</row>
    <row r="5" spans="1:10" s="15" customFormat="1" ht="88.5" customHeight="1">
      <c r="A5" s="12">
        <v>1</v>
      </c>
      <c r="B5" s="13" t="s">
        <v>12</v>
      </c>
      <c r="C5" s="14" t="s">
        <v>13</v>
      </c>
      <c r="D5" s="14" t="s">
        <v>14</v>
      </c>
      <c r="E5" s="14" t="s">
        <v>15</v>
      </c>
      <c r="F5" s="15" t="s">
        <v>13</v>
      </c>
      <c r="G5" s="15" t="s">
        <v>16</v>
      </c>
      <c r="H5" s="15" t="s">
        <v>17</v>
      </c>
      <c r="I5" s="16">
        <f>1961.22*2</f>
        <v>3922.44</v>
      </c>
      <c r="J5" s="17"/>
    </row>
    <row r="6" spans="1:10" s="15" customFormat="1" ht="88.5" customHeight="1">
      <c r="A6" s="12">
        <v>2</v>
      </c>
      <c r="B6" s="13" t="s">
        <v>18</v>
      </c>
      <c r="C6" s="14" t="s">
        <v>19</v>
      </c>
      <c r="D6" s="14" t="s">
        <v>20</v>
      </c>
      <c r="E6" s="14" t="s">
        <v>21</v>
      </c>
      <c r="F6" s="15" t="s">
        <v>22</v>
      </c>
      <c r="G6" s="15" t="s">
        <v>16</v>
      </c>
      <c r="H6" s="15" t="s">
        <v>23</v>
      </c>
      <c r="I6" s="18">
        <f>4166.04+879.49</f>
        <v>5045.53</v>
      </c>
      <c r="J6" s="17"/>
    </row>
    <row r="7" spans="1:10" s="15" customFormat="1" ht="88.5" customHeight="1">
      <c r="A7" s="12">
        <v>3</v>
      </c>
      <c r="B7" s="13" t="s">
        <v>18</v>
      </c>
      <c r="C7" s="14" t="s">
        <v>24</v>
      </c>
      <c r="D7" s="14" t="s">
        <v>25</v>
      </c>
      <c r="E7" s="14" t="s">
        <v>26</v>
      </c>
      <c r="F7" s="15" t="s">
        <v>27</v>
      </c>
      <c r="G7" s="15" t="s">
        <v>16</v>
      </c>
      <c r="H7" s="15" t="s">
        <v>28</v>
      </c>
      <c r="I7" s="19">
        <f>10888.5*2</f>
        <v>21777</v>
      </c>
      <c r="J7" s="17"/>
    </row>
    <row r="8" spans="1:249" s="15" customFormat="1" ht="88.5" customHeight="1">
      <c r="A8" s="12">
        <v>4</v>
      </c>
      <c r="B8" s="13" t="s">
        <v>18</v>
      </c>
      <c r="C8" s="14" t="s">
        <v>29</v>
      </c>
      <c r="D8" s="14" t="s">
        <v>30</v>
      </c>
      <c r="E8" s="14" t="s">
        <v>31</v>
      </c>
      <c r="F8" s="15" t="s">
        <v>32</v>
      </c>
      <c r="G8" s="15" t="s">
        <v>16</v>
      </c>
      <c r="H8" s="15" t="s">
        <v>33</v>
      </c>
      <c r="I8" s="16">
        <f>12853.8*2</f>
        <v>25707.6</v>
      </c>
      <c r="J8" s="17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</row>
    <row r="9" spans="1:249" s="15" customFormat="1" ht="88.5" customHeight="1">
      <c r="A9" s="12">
        <v>5</v>
      </c>
      <c r="B9" s="13" t="s">
        <v>18</v>
      </c>
      <c r="C9" s="14" t="s">
        <v>34</v>
      </c>
      <c r="D9" s="14" t="s">
        <v>35</v>
      </c>
      <c r="E9" s="14" t="s">
        <v>36</v>
      </c>
      <c r="F9" s="15" t="s">
        <v>37</v>
      </c>
      <c r="G9" s="15" t="s">
        <v>38</v>
      </c>
      <c r="H9" s="15" t="s">
        <v>39</v>
      </c>
      <c r="I9" s="16">
        <f>4930.89*2</f>
        <v>9861.78</v>
      </c>
      <c r="J9" s="17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</row>
    <row r="10" spans="1:10" s="15" customFormat="1" ht="88.5" customHeight="1">
      <c r="A10" s="12">
        <v>6</v>
      </c>
      <c r="B10" s="13" t="s">
        <v>18</v>
      </c>
      <c r="C10" s="14" t="s">
        <v>40</v>
      </c>
      <c r="D10" s="14" t="s">
        <v>41</v>
      </c>
      <c r="E10" s="14" t="s">
        <v>15</v>
      </c>
      <c r="F10" s="15" t="s">
        <v>13</v>
      </c>
      <c r="G10" s="15" t="s">
        <v>16</v>
      </c>
      <c r="H10" s="15" t="s">
        <v>42</v>
      </c>
      <c r="I10" s="16">
        <f>9784.3*2</f>
        <v>19568.6</v>
      </c>
      <c r="J10" s="17"/>
    </row>
    <row r="11" spans="1:10" s="15" customFormat="1" ht="88.5" customHeight="1">
      <c r="A11" s="12">
        <v>7</v>
      </c>
      <c r="B11" s="13" t="s">
        <v>18</v>
      </c>
      <c r="C11" s="14" t="s">
        <v>43</v>
      </c>
      <c r="D11" s="14" t="s">
        <v>44</v>
      </c>
      <c r="E11" s="14" t="s">
        <v>15</v>
      </c>
      <c r="F11" s="15" t="s">
        <v>43</v>
      </c>
      <c r="G11" s="15" t="s">
        <v>16</v>
      </c>
      <c r="H11" s="15" t="s">
        <v>45</v>
      </c>
      <c r="I11" s="16">
        <f>9342.76*2</f>
        <v>18685.52</v>
      </c>
      <c r="J11" s="17"/>
    </row>
    <row r="12" spans="1:10" s="15" customFormat="1" ht="88.5" customHeight="1">
      <c r="A12" s="12">
        <v>8</v>
      </c>
      <c r="B12" s="13" t="s">
        <v>18</v>
      </c>
      <c r="C12" s="14" t="s">
        <v>13</v>
      </c>
      <c r="D12" s="14" t="s">
        <v>46</v>
      </c>
      <c r="E12" s="14" t="s">
        <v>15</v>
      </c>
      <c r="F12" s="15" t="s">
        <v>13</v>
      </c>
      <c r="G12" s="15" t="s">
        <v>16</v>
      </c>
      <c r="H12" s="15" t="s">
        <v>47</v>
      </c>
      <c r="I12" s="16">
        <f>1963.87*2</f>
        <v>3927.74</v>
      </c>
      <c r="J12" s="17"/>
    </row>
    <row r="13" spans="1:10" s="15" customFormat="1" ht="88.5" customHeight="1">
      <c r="A13" s="12">
        <v>9</v>
      </c>
      <c r="B13" s="13" t="s">
        <v>18</v>
      </c>
      <c r="C13" s="14" t="s">
        <v>48</v>
      </c>
      <c r="D13" s="14" t="s">
        <v>49</v>
      </c>
      <c r="E13" s="14" t="s">
        <v>15</v>
      </c>
      <c r="F13" s="15" t="s">
        <v>48</v>
      </c>
      <c r="G13" s="15" t="s">
        <v>16</v>
      </c>
      <c r="H13" s="15" t="s">
        <v>50</v>
      </c>
      <c r="I13" s="21">
        <f>16993.79*2</f>
        <v>33987.58</v>
      </c>
      <c r="J13" s="17"/>
    </row>
    <row r="14" spans="1:10" s="15" customFormat="1" ht="88.5" customHeight="1">
      <c r="A14" s="12">
        <v>10</v>
      </c>
      <c r="B14" s="13" t="s">
        <v>18</v>
      </c>
      <c r="C14" s="14" t="s">
        <v>51</v>
      </c>
      <c r="D14" s="14" t="s">
        <v>52</v>
      </c>
      <c r="E14" s="14" t="s">
        <v>15</v>
      </c>
      <c r="F14" s="15" t="s">
        <v>53</v>
      </c>
      <c r="G14" s="15" t="s">
        <v>16</v>
      </c>
      <c r="H14" s="15" t="s">
        <v>54</v>
      </c>
      <c r="I14" s="21">
        <f>3032.65*2</f>
        <v>6065.3</v>
      </c>
      <c r="J14" s="17"/>
    </row>
    <row r="15" spans="1:10" s="15" customFormat="1" ht="88.5" customHeight="1">
      <c r="A15" s="12">
        <v>11</v>
      </c>
      <c r="B15" s="13" t="s">
        <v>55</v>
      </c>
      <c r="C15" s="14" t="s">
        <v>13</v>
      </c>
      <c r="D15" s="14" t="s">
        <v>56</v>
      </c>
      <c r="E15" s="14" t="s">
        <v>15</v>
      </c>
      <c r="F15" s="15" t="s">
        <v>13</v>
      </c>
      <c r="G15" s="15" t="s">
        <v>16</v>
      </c>
      <c r="H15" s="15" t="s">
        <v>57</v>
      </c>
      <c r="I15" s="16">
        <f>2208.11*2</f>
        <v>4416.22</v>
      </c>
      <c r="J15" s="17"/>
    </row>
    <row r="16" spans="1:10" s="15" customFormat="1" ht="88.5" customHeight="1">
      <c r="A16" s="12">
        <v>12</v>
      </c>
      <c r="B16" s="13" t="s">
        <v>58</v>
      </c>
      <c r="C16" s="14" t="s">
        <v>13</v>
      </c>
      <c r="D16" s="14" t="s">
        <v>59</v>
      </c>
      <c r="E16" s="14" t="s">
        <v>15</v>
      </c>
      <c r="F16" s="15" t="s">
        <v>13</v>
      </c>
      <c r="G16" s="15" t="s">
        <v>16</v>
      </c>
      <c r="H16" s="15" t="s">
        <v>60</v>
      </c>
      <c r="I16" s="16">
        <f>3112.65*2</f>
        <v>6225.3</v>
      </c>
      <c r="J16" s="17"/>
    </row>
    <row r="17" spans="1:10" s="15" customFormat="1" ht="88.5" customHeight="1">
      <c r="A17" s="12">
        <v>13</v>
      </c>
      <c r="B17" s="13" t="s">
        <v>61</v>
      </c>
      <c r="C17" s="14" t="s">
        <v>62</v>
      </c>
      <c r="D17" s="14" t="s">
        <v>63</v>
      </c>
      <c r="E17" s="14" t="s">
        <v>15</v>
      </c>
      <c r="F17" s="15" t="s">
        <v>64</v>
      </c>
      <c r="G17" s="15" t="s">
        <v>16</v>
      </c>
      <c r="H17" s="15" t="s">
        <v>65</v>
      </c>
      <c r="I17" s="19">
        <f>4432.44*2</f>
        <v>8864.88</v>
      </c>
      <c r="J17" s="17"/>
    </row>
    <row r="18" spans="1:10" s="15" customFormat="1" ht="88.5" customHeight="1">
      <c r="A18" s="12">
        <v>14</v>
      </c>
      <c r="B18" s="13" t="s">
        <v>66</v>
      </c>
      <c r="C18" s="14" t="s">
        <v>13</v>
      </c>
      <c r="D18" s="14" t="s">
        <v>67</v>
      </c>
      <c r="E18" s="14" t="s">
        <v>15</v>
      </c>
      <c r="F18" s="15" t="s">
        <v>13</v>
      </c>
      <c r="G18" s="15" t="s">
        <v>16</v>
      </c>
      <c r="H18" s="15" t="s">
        <v>68</v>
      </c>
      <c r="I18" s="16">
        <f>6190.83*2</f>
        <v>12381.66</v>
      </c>
      <c r="J18" s="17"/>
    </row>
    <row r="19" spans="1:10" s="15" customFormat="1" ht="88.5" customHeight="1">
      <c r="A19" s="12">
        <v>15</v>
      </c>
      <c r="B19" s="13" t="s">
        <v>66</v>
      </c>
      <c r="C19" s="14" t="s">
        <v>69</v>
      </c>
      <c r="D19" s="14" t="s">
        <v>70</v>
      </c>
      <c r="E19" s="14" t="s">
        <v>71</v>
      </c>
      <c r="F19" s="15" t="s">
        <v>72</v>
      </c>
      <c r="G19" s="15" t="s">
        <v>16</v>
      </c>
      <c r="H19" s="15" t="s">
        <v>73</v>
      </c>
      <c r="I19" s="16">
        <v>1352.32</v>
      </c>
      <c r="J19" s="17"/>
    </row>
    <row r="20" spans="1:10" s="15" customFormat="1" ht="88.5" customHeight="1">
      <c r="A20" s="12">
        <v>16</v>
      </c>
      <c r="B20" s="13" t="s">
        <v>66</v>
      </c>
      <c r="C20" s="14" t="s">
        <v>69</v>
      </c>
      <c r="D20" s="14" t="s">
        <v>74</v>
      </c>
      <c r="E20" s="14" t="s">
        <v>71</v>
      </c>
      <c r="F20" s="15" t="s">
        <v>75</v>
      </c>
      <c r="G20" s="15" t="s">
        <v>16</v>
      </c>
      <c r="H20" s="22" t="s">
        <v>76</v>
      </c>
      <c r="I20" s="16">
        <v>507.46</v>
      </c>
      <c r="J20" s="17"/>
    </row>
    <row r="21" spans="1:10" s="15" customFormat="1" ht="88.5" customHeight="1">
      <c r="A21" s="12">
        <v>17</v>
      </c>
      <c r="B21" s="13" t="s">
        <v>66</v>
      </c>
      <c r="C21" s="14" t="s">
        <v>77</v>
      </c>
      <c r="D21" s="14" t="s">
        <v>78</v>
      </c>
      <c r="E21" s="14" t="s">
        <v>15</v>
      </c>
      <c r="F21" s="15" t="s">
        <v>79</v>
      </c>
      <c r="G21" s="15" t="s">
        <v>16</v>
      </c>
      <c r="H21" s="22" t="s">
        <v>80</v>
      </c>
      <c r="I21" s="16">
        <f>4737.54*2</f>
        <v>9475.08</v>
      </c>
      <c r="J21" s="17"/>
    </row>
    <row r="22" spans="1:10" s="15" customFormat="1" ht="88.5" customHeight="1">
      <c r="A22" s="12">
        <v>18</v>
      </c>
      <c r="B22" s="13" t="s">
        <v>81</v>
      </c>
      <c r="C22" s="14" t="s">
        <v>82</v>
      </c>
      <c r="D22" s="14" t="s">
        <v>83</v>
      </c>
      <c r="E22" s="14" t="s">
        <v>84</v>
      </c>
      <c r="F22" s="15" t="s">
        <v>85</v>
      </c>
      <c r="G22" s="15" t="s">
        <v>16</v>
      </c>
      <c r="H22" s="22" t="s">
        <v>86</v>
      </c>
      <c r="I22" s="16">
        <v>4839.4</v>
      </c>
      <c r="J22" s="17"/>
    </row>
    <row r="23" spans="1:10" s="15" customFormat="1" ht="88.5" customHeight="1">
      <c r="A23" s="12">
        <v>19</v>
      </c>
      <c r="B23" s="13" t="s">
        <v>87</v>
      </c>
      <c r="C23" s="14" t="s">
        <v>88</v>
      </c>
      <c r="D23" s="14" t="s">
        <v>89</v>
      </c>
      <c r="E23" s="14" t="s">
        <v>112</v>
      </c>
      <c r="F23" s="15" t="s">
        <v>79</v>
      </c>
      <c r="G23" s="15" t="s">
        <v>16</v>
      </c>
      <c r="H23" s="22" t="s">
        <v>91</v>
      </c>
      <c r="I23" s="16">
        <v>1127.33</v>
      </c>
      <c r="J23" s="17"/>
    </row>
    <row r="24" spans="1:10" s="15" customFormat="1" ht="88.5" customHeight="1">
      <c r="A24" s="12">
        <v>20</v>
      </c>
      <c r="B24" s="13" t="s">
        <v>87</v>
      </c>
      <c r="C24" s="14" t="s">
        <v>13</v>
      </c>
      <c r="D24" s="14" t="s">
        <v>92</v>
      </c>
      <c r="E24" s="14" t="s">
        <v>15</v>
      </c>
      <c r="F24" s="15" t="s">
        <v>13</v>
      </c>
      <c r="G24" s="15" t="s">
        <v>16</v>
      </c>
      <c r="H24" s="15" t="s">
        <v>93</v>
      </c>
      <c r="I24" s="16">
        <f>3515.08*2</f>
        <v>7030.16</v>
      </c>
      <c r="J24" s="17"/>
    </row>
    <row r="25" spans="1:10" s="15" customFormat="1" ht="88.5" customHeight="1">
      <c r="A25" s="12">
        <v>21</v>
      </c>
      <c r="B25" s="13" t="s">
        <v>94</v>
      </c>
      <c r="C25" s="14" t="s">
        <v>13</v>
      </c>
      <c r="D25" s="14" t="s">
        <v>95</v>
      </c>
      <c r="E25" s="14" t="s">
        <v>15</v>
      </c>
      <c r="F25" s="15" t="s">
        <v>13</v>
      </c>
      <c r="G25" s="15" t="s">
        <v>16</v>
      </c>
      <c r="H25" s="15" t="s">
        <v>96</v>
      </c>
      <c r="I25" s="16">
        <v>3173.56</v>
      </c>
      <c r="J25" s="17"/>
    </row>
    <row r="26" spans="1:10" s="15" customFormat="1" ht="93" customHeight="1">
      <c r="A26" s="12">
        <v>22</v>
      </c>
      <c r="B26" s="13" t="s">
        <v>97</v>
      </c>
      <c r="C26" s="14" t="s">
        <v>98</v>
      </c>
      <c r="D26" s="14" t="s">
        <v>99</v>
      </c>
      <c r="E26" s="14" t="s">
        <v>100</v>
      </c>
      <c r="F26" s="15" t="s">
        <v>101</v>
      </c>
      <c r="G26" s="15" t="s">
        <v>102</v>
      </c>
      <c r="H26" s="15" t="s">
        <v>103</v>
      </c>
      <c r="I26" s="23">
        <v>5610</v>
      </c>
      <c r="J26" s="17"/>
    </row>
    <row r="27" spans="1:10" s="15" customFormat="1" ht="88.5" customHeight="1">
      <c r="A27" s="12">
        <v>23</v>
      </c>
      <c r="B27" s="13" t="s">
        <v>104</v>
      </c>
      <c r="C27" s="14" t="s">
        <v>13</v>
      </c>
      <c r="D27" s="14" t="s">
        <v>105</v>
      </c>
      <c r="E27" s="14" t="s">
        <v>15</v>
      </c>
      <c r="F27" s="15" t="s">
        <v>13</v>
      </c>
      <c r="G27" s="15" t="s">
        <v>16</v>
      </c>
      <c r="H27" s="15" t="s">
        <v>106</v>
      </c>
      <c r="I27" s="16">
        <f>1898.88*2</f>
        <v>3797.76</v>
      </c>
      <c r="J27" s="17"/>
    </row>
    <row r="28" spans="1:10" s="15" customFormat="1" ht="88.5" customHeight="1">
      <c r="A28" s="12">
        <v>24</v>
      </c>
      <c r="B28" s="13" t="s">
        <v>107</v>
      </c>
      <c r="C28" s="14" t="s">
        <v>13</v>
      </c>
      <c r="D28" s="14" t="s">
        <v>108</v>
      </c>
      <c r="E28" s="14" t="s">
        <v>15</v>
      </c>
      <c r="F28" s="15" t="s">
        <v>13</v>
      </c>
      <c r="G28" s="15" t="s">
        <v>16</v>
      </c>
      <c r="H28" s="15" t="s">
        <v>109</v>
      </c>
      <c r="I28" s="16">
        <f>7089.64*2</f>
        <v>14179.28</v>
      </c>
      <c r="J28" s="17"/>
    </row>
    <row r="29" ht="50.25" customHeight="1"/>
    <row r="30" ht="50.25" customHeight="1"/>
    <row r="31" spans="1:209" ht="93" customHeight="1">
      <c r="A31"/>
      <c r="B31"/>
      <c r="C31"/>
      <c r="D31"/>
      <c r="E31"/>
      <c r="F31"/>
      <c r="G31"/>
      <c r="H31"/>
      <c r="I31" s="24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</row>
    <row r="32" spans="1:9" s="15" customFormat="1" ht="93" customHeight="1">
      <c r="A32" s="25"/>
      <c r="I32" s="23"/>
    </row>
    <row r="33" spans="1:9" s="27" customFormat="1" ht="88.5" customHeight="1">
      <c r="A33" s="15"/>
      <c r="B33" s="15"/>
      <c r="C33" s="15"/>
      <c r="D33" s="15"/>
      <c r="E33" s="15"/>
      <c r="F33" s="15"/>
      <c r="G33" s="15"/>
      <c r="H33" s="15"/>
      <c r="I33" s="26"/>
    </row>
    <row r="34" spans="1:9" s="27" customFormat="1" ht="88.5" customHeight="1">
      <c r="A34" s="15"/>
      <c r="B34" s="15"/>
      <c r="C34" s="15"/>
      <c r="D34" s="15"/>
      <c r="E34" s="15"/>
      <c r="F34" s="15"/>
      <c r="G34" s="15"/>
      <c r="H34" s="15"/>
      <c r="I34" s="26"/>
    </row>
    <row r="35" spans="3:9" ht="88.5" customHeight="1">
      <c r="C35" s="15"/>
      <c r="D35" s="15"/>
      <c r="E35" s="15"/>
      <c r="I35" s="26"/>
    </row>
    <row r="36" spans="1:9" s="27" customFormat="1" ht="88.5" customHeight="1">
      <c r="A36" s="15"/>
      <c r="B36" s="15"/>
      <c r="C36" s="15"/>
      <c r="D36" s="15"/>
      <c r="E36" s="15"/>
      <c r="F36" s="15"/>
      <c r="G36" s="15"/>
      <c r="H36" s="15"/>
      <c r="I36" s="26"/>
    </row>
    <row r="37" spans="1:9" s="27" customFormat="1" ht="88.5" customHeight="1">
      <c r="A37" s="15"/>
      <c r="B37" s="15"/>
      <c r="C37" s="15"/>
      <c r="D37" s="15"/>
      <c r="E37" s="15"/>
      <c r="F37" s="15"/>
      <c r="G37" s="15"/>
      <c r="H37" s="15"/>
      <c r="I37" s="23"/>
    </row>
    <row r="38" spans="1:9" s="27" customFormat="1" ht="88.5" customHeight="1">
      <c r="A38" s="15"/>
      <c r="B38" s="15"/>
      <c r="C38" s="15"/>
      <c r="D38" s="15"/>
      <c r="E38" s="15"/>
      <c r="F38" s="15"/>
      <c r="G38" s="15"/>
      <c r="H38" s="15"/>
      <c r="I38" s="23"/>
    </row>
    <row r="39" spans="3:5" ht="88.5" customHeight="1">
      <c r="C39" s="15"/>
      <c r="D39" s="15"/>
      <c r="E39" s="15"/>
    </row>
    <row r="40" spans="1:9" s="27" customFormat="1" ht="88.5" customHeight="1">
      <c r="A40" s="15"/>
      <c r="B40" s="15"/>
      <c r="C40" s="15"/>
      <c r="D40" s="15"/>
      <c r="E40" s="15"/>
      <c r="F40" s="15"/>
      <c r="G40" s="15"/>
      <c r="H40" s="15"/>
      <c r="I40" s="23"/>
    </row>
    <row r="41" spans="1:9" s="27" customFormat="1" ht="88.5" customHeight="1">
      <c r="A41" s="15"/>
      <c r="B41" s="15"/>
      <c r="C41" s="15"/>
      <c r="D41" s="15"/>
      <c r="E41" s="15"/>
      <c r="F41" s="15"/>
      <c r="G41" s="15"/>
      <c r="H41" s="15"/>
      <c r="I41" s="23"/>
    </row>
    <row r="42" spans="1:9" s="27" customFormat="1" ht="88.5" customHeight="1">
      <c r="A42" s="15"/>
      <c r="B42" s="15"/>
      <c r="C42" s="15"/>
      <c r="D42" s="15"/>
      <c r="E42" s="15"/>
      <c r="F42" s="15"/>
      <c r="G42" s="15"/>
      <c r="H42" s="15"/>
      <c r="I42" s="23"/>
    </row>
    <row r="43" spans="3:4" ht="88.5" customHeight="1">
      <c r="C43" s="15"/>
      <c r="D43" s="15"/>
    </row>
    <row r="44" spans="3:5" ht="88.5" customHeight="1">
      <c r="C44" s="15"/>
      <c r="D44" s="15"/>
      <c r="E44" s="15"/>
    </row>
    <row r="45" spans="3:5" ht="88.5" customHeight="1">
      <c r="C45" s="15"/>
      <c r="D45" s="15"/>
      <c r="E45" s="15"/>
    </row>
    <row r="46" spans="1:9" s="27" customFormat="1" ht="88.5" customHeight="1">
      <c r="A46" s="15"/>
      <c r="B46" s="15"/>
      <c r="C46" s="15"/>
      <c r="D46" s="15"/>
      <c r="E46" s="15"/>
      <c r="F46" s="15"/>
      <c r="G46" s="15"/>
      <c r="H46" s="15"/>
      <c r="I46" s="23"/>
    </row>
    <row r="47" spans="1:9" s="27" customFormat="1" ht="88.5" customHeight="1">
      <c r="A47" s="15"/>
      <c r="B47" s="15"/>
      <c r="C47" s="15"/>
      <c r="D47" s="15"/>
      <c r="E47" s="15"/>
      <c r="F47" s="15"/>
      <c r="G47" s="15"/>
      <c r="H47" s="15"/>
      <c r="I47" s="23"/>
    </row>
    <row r="48" spans="1:9" s="27" customFormat="1" ht="88.5" customHeight="1">
      <c r="A48" s="15"/>
      <c r="B48" s="15"/>
      <c r="C48" s="15"/>
      <c r="D48" s="15"/>
      <c r="E48" s="15"/>
      <c r="F48" s="15"/>
      <c r="G48" s="15"/>
      <c r="H48" s="15"/>
      <c r="I48" s="23"/>
    </row>
  </sheetData>
  <sheetProtection selectLockedCells="1" selectUnlockedCells="1"/>
  <mergeCells count="10">
    <mergeCell ref="A1:I1"/>
    <mergeCell ref="A2:A3"/>
    <mergeCell ref="B2:B4"/>
    <mergeCell ref="C2:C4"/>
    <mergeCell ref="D2:D4"/>
    <mergeCell ref="E2:E4"/>
    <mergeCell ref="F2:F4"/>
    <mergeCell ref="G2:G4"/>
    <mergeCell ref="H2:H3"/>
    <mergeCell ref="I2:I4"/>
  </mergeCells>
  <printOptions/>
  <pageMargins left="0.7875" right="0.7875" top="0.9840277777777777" bottom="0.9840277777777777" header="0.5118055555555555" footer="0.5118055555555555"/>
  <pageSetup horizontalDpi="300" verticalDpi="300" orientation="landscape" paperSize="8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dcterms:created xsi:type="dcterms:W3CDTF">2002-09-13T10:45:14Z</dcterms:created>
  <dcterms:modified xsi:type="dcterms:W3CDTF">2022-02-10T08:53:09Z</dcterms:modified>
  <cp:category/>
  <cp:version/>
  <cp:contentType/>
  <cp:contentStatus/>
  <cp:revision>69</cp:revision>
</cp:coreProperties>
</file>